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hoiyichan\Downloads\"/>
    </mc:Choice>
  </mc:AlternateContent>
  <xr:revisionPtr revIDLastSave="0" documentId="13_ncr:1_{0D95D6B2-C52A-4CFD-AD3F-0E05B0E53CA8}" xr6:coauthVersionLast="47" xr6:coauthVersionMax="47" xr10:uidLastSave="{00000000-0000-0000-0000-000000000000}"/>
  <bookViews>
    <workbookView xWindow="0" yWindow="390" windowWidth="29010" windowHeight="15135" activeTab="2" xr2:uid="{00000000-000D-0000-FFFF-FFFF00000000}"/>
  </bookViews>
  <sheets>
    <sheet name="AES" sheetId="1" r:id="rId1"/>
    <sheet name="CELD" sheetId="2" r:id="rId2"/>
    <sheet name="IED" sheetId="3" r:id="rId3"/>
    <sheet name="SEW" sheetId="4" r:id="rId4"/>
    <sheet name="PFW" sheetId="5" r:id="rId5"/>
    <sheet name="RE" sheetId="6" r:id="rId6"/>
  </sheets>
  <externalReferences>
    <externalReference r:id="rId7"/>
    <externalReference r:id="rId8"/>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3" i="3" l="1"/>
  <c r="R5" i="6"/>
  <c r="AB5" i="6"/>
  <c r="AQ5" i="6"/>
  <c r="AV5" i="6"/>
  <c r="BA5" i="6"/>
  <c r="BF5" i="6"/>
  <c r="BK5" i="6"/>
  <c r="AJ4" i="2"/>
  <c r="BK2" i="3"/>
  <c r="BF2" i="3"/>
  <c r="BA2" i="3"/>
  <c r="AV2" i="3"/>
  <c r="AQ2" i="3"/>
  <c r="AJ5" i="2" l="1"/>
  <c r="AJ2" i="2"/>
</calcChain>
</file>

<file path=xl/sharedStrings.xml><?xml version="1.0" encoding="utf-8"?>
<sst xmlns="http://schemas.openxmlformats.org/spreadsheetml/2006/main" count="2229" uniqueCount="391">
  <si>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</si>
  <si>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</si>
  <si>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</si>
  <si>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</si>
  <si>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</si>
  <si>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</si>
  <si>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</si>
  <si>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</si>
  <si>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</si>
  <si>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</si>
  <si>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</si>
  <si>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</si>
  <si>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</si>
  <si>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</si>
  <si>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</si>
  <si>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</si>
  <si>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</si>
  <si>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</si>
  <si>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</si>
  <si>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</si>
  <si>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</si>
  <si>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</si>
  <si>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</si>
  <si>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</si>
  <si>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</si>
  <si>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</si>
  <si>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</si>
  <si>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</si>
  <si>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</si>
  <si>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</si>
  <si>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</si>
  <si>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</si>
  <si>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</si>
  <si>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</si>
  <si>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</si>
  <si>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</si>
  <si>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</si>
  <si>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</si>
  <si>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</si>
  <si>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</si>
  <si>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</si>
  <si>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</si>
  <si>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</si>
  <si>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</si>
  <si>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</si>
  <si>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</si>
  <si>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</si>
  <si>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</si>
  <si>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</si>
  <si>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</si>
  <si>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</si>
  <si>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</si>
  <si>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</si>
  <si>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</si>
  <si>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</si>
  <si>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</si>
  <si>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</si>
  <si>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</si>
  <si>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</si>
  <si>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</si>
  <si>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</si>
  <si>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</si>
  <si>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</si>
  <si>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</si>
  <si>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</si>
  <si>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</si>
  <si>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</si>
  <si>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</si>
  <si>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</si>
  <si>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</si>
  <si>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</si>
  <si>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</si>
  <si>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</si>
  <si>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</si>
  <si>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</si>
  <si>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</si>
  <si>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</si>
  <si>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</si>
  <si>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</si>
  <si>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</si>
  <si>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</si>
  <si>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</si>
  <si>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</si>
  <si>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</si>
  <si>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</si>
  <si>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</si>
  <si>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</si>
  <si>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</si>
  <si>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</si>
  <si>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</si>
  <si>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</si>
  <si>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</si>
  <si>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</si>
  <si>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</si>
  <si>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</si>
  <si>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</si>
  <si>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</si>
  <si>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</si>
  <si>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</si>
  <si>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</si>
  <si>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</si>
  <si>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</si>
  <si>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</si>
  <si>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</si>
  <si>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</si>
  <si>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</si>
  <si>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</si>
  <si>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</si>
  <si>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</si>
  <si>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</si>
  <si>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</si>
  <si>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rPr>
        <b/>
        <sz val="10"/>
        <color indexed="8"/>
        <rFont val="Calibri"/>
      </rPr>
      <t>Lingnan Language Enhancement Initiative (L</t>
    </r>
    <r>
      <rPr>
        <b/>
        <vertAlign val="superscript"/>
        <sz val="10"/>
        <color indexed="8"/>
        <rFont val="Calibri"/>
      </rPr>
      <t>2</t>
    </r>
    <r>
      <rPr>
        <b/>
        <sz val="10"/>
        <color indexed="8"/>
        <rFont val="Calibri"/>
      </rPr>
      <t xml:space="preserve">EI)
</t>
    </r>
    <r>
      <rPr>
        <b/>
        <sz val="10"/>
        <color indexed="8"/>
        <rFont val="Calibri"/>
      </rPr>
      <t>(Y/N)</t>
    </r>
  </si>
  <si>
    <t>Leadership Enhancement Programme (LEP)
(Y/N)2</t>
  </si>
  <si>
    <t>TALENT - The Lingnan iPortfolio</t>
  </si>
  <si>
    <t>Has Registration</t>
  </si>
  <si>
    <t>OSA Portal Registration</t>
  </si>
  <si>
    <t>Reg Link</t>
  </si>
  <si>
    <t>ISE</t>
  </si>
  <si>
    <t>Office of Student Affairs</t>
  </si>
  <si>
    <t>Integrated Learning Programme</t>
  </si>
  <si>
    <t>大學生活探索週</t>
  </si>
  <si>
    <t>Exploration Week</t>
  </si>
  <si>
    <t>創意生活 - 旅行手帳設計入門</t>
  </si>
  <si>
    <t>Introduction to Travel Journal Design Workshop</t>
  </si>
  <si>
    <t>At the end of the activity, students will be able to:
1. Learn to combine colors, patterns, and textures to beautify your travel journal;
2. Develop an eye for layouts that showcase your travel memories aesthetically; and
3. Design a personalized travel journal that balances creativity and functionality, resulting in a visually captivating travel journal.</t>
  </si>
  <si>
    <t>This workshop will explore how to use various materials, inspiration, and creativity to decorate and create a unique personal travel journal. Participants will work with mask tape, stickers, stamps, and illustrations to beautifully capture and record their travel memories.</t>
  </si>
  <si>
    <t>Y</t>
  </si>
  <si>
    <t>N</t>
  </si>
  <si>
    <t>Aesthetic Development</t>
  </si>
  <si>
    <t>AES</t>
  </si>
  <si>
    <t>Workshop</t>
  </si>
  <si>
    <t>Face-to-face</t>
  </si>
  <si>
    <t>Fri</t>
  </si>
  <si>
    <t>WYL314</t>
  </si>
  <si>
    <t>Ms.</t>
  </si>
  <si>
    <t>Tammy</t>
  </si>
  <si>
    <t>LAM</t>
  </si>
  <si>
    <t xml:space="preserve">Instructor </t>
  </si>
  <si>
    <t>Ms. Michelle CHEUNG</t>
  </si>
  <si>
    <t>michellecheung@Ln.edu.hk</t>
  </si>
  <si>
    <t>Hong Kong SAR</t>
  </si>
  <si>
    <t>Non-credit bearing</t>
  </si>
  <si>
    <t>UGC</t>
  </si>
  <si>
    <t>https://osa.ln.edu.hk/registration/e453f3e48a432c11cc58e35a15915f87</t>
  </si>
  <si>
    <t>At the end of the activity, students will be able to:
1. Gain an understanding of the diverse artifacts and their significance in Han culture;
2.  Explore the daily lives and social structures of different strata in Han society; and
3. Appreciate rich heritage of Chinese culture through historical exhibits.</t>
  </si>
  <si>
    <t>This exhibition showcases more than 200 precious artifacts, including bamboo slips, silk manuscripts, coins, bronze vessels, gold items, lacquerware, stone carvings, jewelry, clothing, pottery figurines, model houses, and agricultural tools,a glimpse into Chinese culture.</t>
  </si>
  <si>
    <t>Activity/Visit</t>
  </si>
  <si>
    <t>Hong Kong Heritage Discovery Centre (Kowloon Park, Tsim Sha Tsui)</t>
  </si>
  <si>
    <t>Antiquities and Monuments Office docent</t>
  </si>
  <si>
    <t>Lingnan University Main Entrance</t>
  </si>
  <si>
    <t>1. Shuttle Bus service will be provided. Please arrive on time.
2. Students should choose only one session: either Cantonese or Putonghua.</t>
  </si>
  <si>
    <t>https://osa.ln.edu.hk/registration/8353b8f02d0d97c391cdfbec54e3e36e</t>
  </si>
  <si>
    <t>https://osa.ln.edu.hk/registration/38c9b8a16956670a060b552a7193f31e</t>
  </si>
  <si>
    <t>插畫師的藝術世界與實務經驗</t>
  </si>
  <si>
    <t xml:space="preserve">The Artistic World of a Professional Illustrator: Project Management Insights and Skills </t>
  </si>
  <si>
    <t>At the end of the activity, students will be able to:
1.  Hear first-hand stories and lessons learned from professional artist; 
2.  Understand the diverse range of skills, mindsets, and the crucial role of arts management alongside business management in building a successful creative career; and
3. Explore the personal narratives and real-world experiences that define the lives of working creative professionals.</t>
  </si>
  <si>
    <t>This lecture will introduce participants to essential skills and strategies for project management in the art, creative, and illustration industries. It will also cover what employers truly seek, providing the knowledge needed to chart a successful path in this dynamic creative field.</t>
  </si>
  <si>
    <t>Seminar/Talk</t>
  </si>
  <si>
    <t>Mon</t>
  </si>
  <si>
    <t>LYH110</t>
  </si>
  <si>
    <t>Mr.</t>
  </si>
  <si>
    <t xml:space="preserve">PureHay </t>
  </si>
  <si>
    <t>AU YEUNG</t>
  </si>
  <si>
    <t>Honorary President of The Hong Kong Society of Illustrators</t>
  </si>
  <si>
    <t>https://osa.ln.edu.hk/registration/9f1c60b08ed6de3e20506a2da8497c54</t>
  </si>
  <si>
    <t>創意生活 - 環保永生苔畫工作坊</t>
  </si>
  <si>
    <t>Eco-Friendly Preserved Moss Art Workshop</t>
  </si>
  <si>
    <t xml:space="preserve">At the end of the activity, students will be able to:
1. Develop creative skills by designing unique artworks using preserved moss; 
2.  Enhance understanding of eco-friendly art practices and the importance of sustainability in design; and
3. Understand basic art and design principles to combine colors, textures, and natural materials. </t>
  </si>
  <si>
    <t>In this hands-on workshop, participants will create unique and decorative artworks using vibrant, eco-friendly preserved moss combined with natural materials such as tree bark, volcanic rock, dried flowers, and more. Discover the joy of living with art and sustainability.</t>
  </si>
  <si>
    <t>Tue</t>
  </si>
  <si>
    <t xml:space="preserve">Vincy </t>
  </si>
  <si>
    <t>NG</t>
  </si>
  <si>
    <t>https://osa.ln.edu.hk/registration/0482329315a030f4cf84820d9f98d0f2</t>
  </si>
  <si>
    <t>OSA</t>
  </si>
  <si>
    <t>Community Services</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</si>
  <si>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</si>
  <si>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</si>
  <si>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</si>
  <si>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</si>
  <si>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Civic Education and Leadership Development</t>
  </si>
  <si>
    <t>CELD</t>
  </si>
  <si>
    <t>Face to Face</t>
  </si>
  <si>
    <t>LYH31920</t>
  </si>
  <si>
    <t>Representatives from Youth Crime Prevention Centre,
The Hong Kong Federation of Youth Groups</t>
  </si>
  <si>
    <t> </t>
  </si>
  <si>
    <t>Mr. Andy TSUI</t>
  </si>
  <si>
    <t>ontikandytsui@ln.edu.hk</t>
  </si>
  <si>
    <t>Ms. Carrie LI</t>
  </si>
  <si>
    <t>carrieli@ln.edu.hk</t>
  </si>
  <si>
    <t>https://osa.ln.edu.hk/registration/290c3288873da64db809721f1ff2c71b</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</si>
  <si>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</si>
  <si>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</si>
  <si>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</si>
  <si>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</si>
  <si>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Carrie</t>
  </si>
  <si>
    <t>LI</t>
  </si>
  <si>
    <t>Assistant Student Affairs Manager II, Office of Student Affairs</t>
  </si>
  <si>
    <t>https://osa.ln.edu.hk/registration/c67e419fe4fb10a5035ab56bfb2f8295</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</si>
  <si>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</si>
  <si>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</si>
  <si>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</si>
  <si>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</si>
  <si>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</si>
  <si>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https://osa.ln.edu.hk/registration/d3f3b46a9871d829a4fa144229ccf420</t>
  </si>
  <si>
    <t>OGE</t>
  </si>
  <si>
    <t>Opportunity for Student Exchange Programme</t>
  </si>
  <si>
    <t>At the end of the activity, students will be able to:
1. Advantages of joining student exchange programme Eligbility and application procedures.
2.  Exchange periods and destinations; and 
3. Credit transfer and scholarship.</t>
  </si>
  <si>
    <t xml:space="preserve">Join us for an informative session on our student exchange program! This is a fantastic opportunity to learn about the benefits of studying abroad.
Overview of the student exchange program
Eligibility requirements and application timelines
Insights from students who have participated in the program.
</t>
  </si>
  <si>
    <t>MBG07</t>
  </si>
  <si>
    <t/>
  </si>
  <si>
    <t>Ms. Corrine LAU</t>
  </si>
  <si>
    <t>corrine.lau@ln.edu.hk</t>
  </si>
  <si>
    <t>Ms. Mandy CHEUNG</t>
  </si>
  <si>
    <t>mandycheung2@ln.edu.hk</t>
  </si>
  <si>
    <t>https://osa.ln.edu.hk/registration/08553c996742bc17083024e1dc1f1bf8</t>
  </si>
  <si>
    <t>香港就業市場面面觀</t>
  </si>
  <si>
    <t>Understanding Current Job Market in Digital and Innovative Era for Career Success</t>
  </si>
  <si>
    <t>At the end of the activity, students will be able to:
1. Describe the updated trends of the job market; and
2. Grasp the information about emerging/popular industries and posts; and
3. Plan and prepare for future careers.</t>
  </si>
  <si>
    <t>The seminar will familiarize students with current job market trends, mostly advertised jobs, and future outlook to enable students to grasp enough information for career planning and job search.</t>
  </si>
  <si>
    <t>Intellectual and Entrepreneurship Development</t>
  </si>
  <si>
    <t>IED</t>
  </si>
  <si>
    <t>Virtual</t>
  </si>
  <si>
    <t>Zoom</t>
  </si>
  <si>
    <t>Anthony</t>
  </si>
  <si>
    <t>SO</t>
  </si>
  <si>
    <t>Co-founder &amp; CEO, OnMyGrad</t>
  </si>
  <si>
    <t xml:space="preserve">Ms. Mandy CHOI </t>
  </si>
  <si>
    <t>my2choi@ln.edu.hk</t>
  </si>
  <si>
    <t>Mr. Albert SUEN</t>
  </si>
  <si>
    <t>suenalb@ln.edu.hk</t>
  </si>
  <si>
    <t>https://osa.ln.edu.hk/registration/3e694aa5f94c6caa4a1a3b7e9df428f2</t>
  </si>
  <si>
    <t>Empowering Tomorrow: Smart Money Management &amp; Career Pathways with Bank of China (Hong Kong)</t>
  </si>
  <si>
    <t xml:space="preserve">At the end of the activity,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</si>
  <si>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</si>
  <si>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Wed</t>
  </si>
  <si>
    <t>Representatives of Bank of China</t>
  </si>
  <si>
    <t>https://osa.ln.edu.hk/registration/f5adb368c5cf40097ad2ab840cc26455</t>
  </si>
  <si>
    <t>amychan3@ln.edu.hk</t>
  </si>
  <si>
    <t>職業輔導服務與綜合學習課程 (ILP)簡介會</t>
  </si>
  <si>
    <t>Introductory Session of Career Services and Integrated Learning Programme (ILP)</t>
  </si>
  <si>
    <t>At the end of the activity, students will be able to:
1. Grasp the essential information about Career Advising Services and the Integrated Learning Programmes (ILP);
2. Prepare study plans to explore interest and fulfill the ILP requirements; and
3. Discover the functions and resources of the Career Advising Services.</t>
  </si>
  <si>
    <t>This seminar introduces students to the university's career planning resources and Integrated Learning Programme (ILP). Students will learn about the resources and support available to help develop their career skills and plan their  university journey.</t>
  </si>
  <si>
    <t>MBG12</t>
  </si>
  <si>
    <t>Cynthia</t>
  </si>
  <si>
    <t xml:space="preserve"> Assistant Manager I, Office of Student Affairs</t>
  </si>
  <si>
    <t xml:space="preserve">Ivy </t>
  </si>
  <si>
    <t>WONG</t>
  </si>
  <si>
    <t>Ms. Mandy CHOI</t>
  </si>
  <si>
    <t>https://osa.ln.edu.hk/registration/f24030ef6294f83706ff8e696b71f6dc</t>
  </si>
  <si>
    <t>Counselling &amp; Support for SEN Students</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</si>
  <si>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</si>
  <si>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</si>
  <si>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and
3. Understand the registration and application process for the SEN Support service and related accommodations.</t>
  </si>
  <si>
    <t>Participants will gain a better understanding of the types of Special Educational Needs (SEN) among university students. The session will cover the comprehensive SEN support services provided by OSA, along with step-by-step guidance on registering for services and applying for relevant academic accommodations.</t>
    <phoneticPr fontId="6" type="noConversion"/>
  </si>
  <si>
    <t>Social and Emotional Well-being</t>
  </si>
  <si>
    <t>SEW</t>
  </si>
  <si>
    <t xml:space="preserve">Amy </t>
  </si>
  <si>
    <t>CHAN</t>
  </si>
  <si>
    <t>Student Affairs Officer</t>
  </si>
  <si>
    <t xml:space="preserve">Jessica </t>
  </si>
  <si>
    <t>Senior Student Affairs Officer</t>
  </si>
  <si>
    <t>https://lingnan.zoom.us/j/93742717422?pwd=wAva49la0akGctV0t0c8Mzkb4mMbt9.1</t>
  </si>
  <si>
    <t>937 4271 7422</t>
  </si>
  <si>
    <t>Amy Chan</t>
  </si>
  <si>
    <t>Jessica Li</t>
  </si>
  <si>
    <t>jessicali@ln.edu.hk</t>
  </si>
  <si>
    <t>https://osa.ln.edu.hk/registration/d83659801f25367bf9f6dcf2f25d709c</t>
  </si>
  <si>
    <t>Physical Education</t>
  </si>
  <si>
    <t>Exploration Weeks</t>
  </si>
  <si>
    <t>健身室工作坊</t>
  </si>
  <si>
    <t>Fitness Workshop</t>
  </si>
  <si>
    <t>At the end of the workshop, students will be able to:
1. Point out the safety guidelines and training theories of lifting;
2. Practice weight training tailored to their fitness goals; and 
3. Obtain the qualificaiton of using fitness room.</t>
  </si>
  <si>
    <t>This workshop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</si>
  <si>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Physical Fitness and Well-being</t>
  </si>
  <si>
    <t>PFW</t>
  </si>
  <si>
    <t>Fitness Room, Jackie Chan Gymnasium</t>
  </si>
  <si>
    <t>Thomas</t>
  </si>
  <si>
    <t>LEUNG</t>
  </si>
  <si>
    <t>Experienced Fitness Instructor</t>
  </si>
  <si>
    <t>Please wear proper sportswear.</t>
  </si>
  <si>
    <t>Scully KWOK</t>
  </si>
  <si>
    <t>scullykwok@ln.edu.hk</t>
  </si>
  <si>
    <t>Foris LIN</t>
  </si>
  <si>
    <t>lincn@ln.edu.hk</t>
  </si>
  <si>
    <t>https://osa.ln.edu.hk/registration/0c15c5a0ef85ff518914248bfcc27456</t>
  </si>
  <si>
    <t>https://osa.ln.edu.hk/registration/91a4ea0d3e8e7761d6e062352226ebb1</t>
  </si>
  <si>
    <t>https://osa.ln.edu.hk/registration/28bbca0881c641008987645dac3f068c</t>
  </si>
  <si>
    <t>https://osa.ln.edu.hk/registration/87a2ea476dfc68eba2171ed9649ed58e</t>
  </si>
  <si>
    <t>游泳 (初班)</t>
  </si>
  <si>
    <t>Swimming Workshop (Beginners)</t>
  </si>
  <si>
    <t>At the end of the workshop, students will be able to:
1. Learn the safety measures in swimming pool;
2. Understand floating techniques; and 
3. Swim with basic skills.</t>
  </si>
  <si>
    <t>Learning to float is the first milestone in your swimming journey. This workshop guides you through overcoming fear, relaxing your body, and trusting the water. Join us to build water confidence and master essential floating techniques!</t>
  </si>
  <si>
    <t>Tin Ka Ping Swimming Pool</t>
  </si>
  <si>
    <t>Wing Ka</t>
  </si>
  <si>
    <t>SZETO</t>
  </si>
  <si>
    <t>Experienced Swimming Instructor</t>
  </si>
  <si>
    <t>https://osa.ln.edu.hk/registration/e06fd59c47406f785a2bee1ed6f7c2f3</t>
  </si>
  <si>
    <t>https://osa.ln.edu.hk/registration/1b189b8da0fd1c11f5cb570ef546be12</t>
  </si>
  <si>
    <t>https://osa.ln.edu.hk/registration/ccf3387558b9e8cba557c52caea730ed</t>
  </si>
  <si>
    <t>https://osa.ln.edu.hk/registration/bb819856098530891db6c64818ab9016</t>
  </si>
  <si>
    <t>四式游泳 (初班)</t>
  </si>
  <si>
    <t>Swimming Medley (Elementary)</t>
  </si>
  <si>
    <t>At the end of the workshop, students will be able to:
1. Learn the safety measures in swimming pool;
2. Swim with basic skills; and 
3. Continue to improve swimming skills.</t>
  </si>
  <si>
    <t>Swimming is an individual or team sport that requires the use of one's entire body to move through water. In this course, the four major swimming styles (Butterfly, Backstroke, Breaststroke, and Freestyle) will be taught.</t>
  </si>
  <si>
    <t>Yue Shing</t>
  </si>
  <si>
    <t>LEE</t>
  </si>
  <si>
    <t>Head Coach of Lingnan Swimming Team</t>
  </si>
  <si>
    <t>https://osa.ln.edu.hk/registration/95061a387ac70f920261a1ce6cdec0bf</t>
  </si>
  <si>
    <t>CPO</t>
  </si>
  <si>
    <t>“Build to Grow” –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</si>
  <si>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</si>
  <si>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</si>
  <si>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</si>
  <si>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Christian Counsellor, CPO</t>
  </si>
  <si>
    <t>Mr. Samuel NG</t>
  </si>
  <si>
    <t>samuelng@ln.edu.hk</t>
  </si>
  <si>
    <t>Mrs. Esther NG</t>
  </si>
  <si>
    <t>estherng@ln.edu.hk</t>
  </si>
  <si>
    <t>https://osa.ln.edu.hk/registration/4e2bd235957300c679e2eb94c35153e6</t>
  </si>
  <si>
    <t>Student Experience &amp; Residential Life</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</si>
  <si>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</si>
  <si>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</si>
  <si>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</si>
  <si>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</si>
  <si>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Residential Education</t>
  </si>
  <si>
    <t>RE</t>
  </si>
  <si>
    <t>Gardening Plot at SEK G/F</t>
  </si>
  <si>
    <t>Lai Sheung</t>
  </si>
  <si>
    <t>AU  YEUNG</t>
  </si>
  <si>
    <t>Senior Research Officer, 
Centre for Cultural Research and Development</t>
  </si>
  <si>
    <t>Sherry Liu</t>
  </si>
  <si>
    <t>sherryliu@ln.edu.hk</t>
  </si>
  <si>
    <t>Bmos Cheng</t>
  </si>
  <si>
    <t>bmoscheng@ln.edu.hk</t>
  </si>
  <si>
    <t>https://osa.ln.edu.hk/registration/b2988830de0c044e80fb7a57a95f621c</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</si>
  <si>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</si>
  <si>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</si>
  <si>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</si>
  <si>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</si>
  <si>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Lingnan campus
(Assembly Point: Main Entrance)</t>
  </si>
  <si>
    <t>Prof.</t>
  </si>
  <si>
    <t>LAU</t>
  </si>
  <si>
    <t>Assistant Professor, Science Unit</t>
  </si>
  <si>
    <t>https://osa.ln.edu.hk/registration/5290f19ade88ddfaa6512477c9ab42d8</t>
  </si>
  <si>
    <t>Atypical Way to Learn a Language Efficiently</t>
  </si>
  <si>
    <t>At the end of the activity, students will be able to:
1. Acquire the skills to learn a new language quickly; 
2. Know more about the benefits of going for exchanges; and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</si>
  <si>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</si>
  <si>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Hok Lam</t>
  </si>
  <si>
    <t>PUN</t>
  </si>
  <si>
    <t>Founder of CantoNet</t>
  </si>
  <si>
    <t>https://lingnan.zoom.us/j/2419056143?pwd=K2F3aTZIT3dRVlhwM2xsdDdRaWl5Zz09&amp;omn=95579284210</t>
  </si>
  <si>
    <t>241 905 6143</t>
  </si>
  <si>
    <t>Sarah Ng</t>
  </si>
  <si>
    <t>sarahng2@ln.edu.hk</t>
  </si>
  <si>
    <t>https://osa.ln.edu.hk/registration/4937d4810fe82d40f24411dda28d9978</t>
  </si>
  <si>
    <t>Wong Hoo Chuen Hall</t>
  </si>
  <si>
    <t>Warden's Offices</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</si>
  <si>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</si>
  <si>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</si>
  <si>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</si>
  <si>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</si>
  <si>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17-Sep-2026</t>
  </si>
  <si>
    <t>Thu</t>
  </si>
  <si>
    <t>LKK107</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</si>
  <si>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</si>
  <si>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</si>
  <si>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indexed="8"/>
        <rFont val="Calibri"/>
      </rPr>
      <t>author of Hong</t>
    </r>
    <r>
      <rPr>
        <sz val="11"/>
        <color theme="1"/>
        <rFont val="Times New Roman"/>
        <family val="2"/>
      </rPr>
      <t> </t>
    </r>
    <r>
      <rPr>
        <sz val="11"/>
        <color indexed="8"/>
        <rFont val="Calibri"/>
      </rPr>
      <t>Kong’s first monograph on cycling history</t>
    </r>
  </si>
  <si>
    <t>Christine FU</t>
  </si>
  <si>
    <t>jiayingfu@LN.edu.hk</t>
    <phoneticPr fontId="0" type="noConversion"/>
  </si>
  <si>
    <t>Nans LEUNG</t>
  </si>
  <si>
    <t>nansleung@LN.edu.hk</t>
  </si>
  <si>
    <t>https://osa.ln.edu.hk/registration/a5f5b17008b174123d8ad2ba86ae11f9</t>
  </si>
  <si>
    <t>Remarks</t>
  </si>
  <si>
    <t>Cultural Walk to the  'The Majestic Han: A Golden Age of Vigour and Cultural Integration' Exhibition (Cantonese)</t>
  </si>
  <si>
    <t>藝文體驗 -  參觀「漢風泱泱：雄渾與交融的盛世」展覽 (廣東話)</t>
  </si>
  <si>
    <t>Cultural Walk to the  'The Majestic Han: A Golden Age of Vigour and Cultural Integration' Exhibition (Putonghua)</t>
  </si>
  <si>
    <t>藝文體驗 -  參觀「漢風泱泱：雄渾與交融的盛世」展覽 (普通話)</t>
  </si>
  <si>
    <t xml:space="preserve">Zoom </t>
  </si>
  <si>
    <t>Remarks (if any)</t>
  </si>
  <si>
    <t xml:space="preserve">Remarks if any </t>
  </si>
  <si>
    <t>Remarks if any</t>
  </si>
  <si>
    <t xml:space="preserve">Jockey Club Dental Care Programme Briefing Session: Healthy mouth, more Wealthy/Happy life ! </t>
  </si>
  <si>
    <t>SUEN</t>
  </si>
  <si>
    <t>Kit CHAN</t>
  </si>
  <si>
    <t>kitchan2@ln.edu.hk</t>
  </si>
  <si>
    <t>1. This programme provides eligible students with scaling, fillings, and tooth extraction services at a fee of HK$50 per visit. Professional dental services are delivered by experienced Hong Kong registered dentists and dental hygienists.
2. Topics include proper tooth brushing techniques, the causes and development of tooth decay and periodontal disease, as well as personal oral care and healthy dietary habits.</t>
  </si>
  <si>
    <t>賽馬會健腔護齒計劃簡介會：口腔顧得好，生活少煩惱！</t>
  </si>
  <si>
    <t>Dental Hygenist</t>
  </si>
  <si>
    <t>https://osa.ln.edu.hk/registration/6b6da1977b7123b1a5bc3ef84481a513</t>
  </si>
  <si>
    <t>Elva</t>
  </si>
  <si>
    <t>At the end of the activity, students will be able to:
1. Gain oral health knowledge through dental hygienists' guidance, learn the importance of good daily oral care habits, help prevent oral diseases.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</si>
</sst>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d"/>
    <numFmt numFmtId="165" formatCode="[$-409]d\-mmm\-yyyy;@"/>
    <numFmt numFmtId="166" formatCode="h:mm;@"/>
  </numFmts>
  <fonts count="25">
    <font>
      <sz val="11"/>
      <color indexed="8"/>
      <name val="Calibri"/>
    </font>
    <font>
      <b/>
      <sz val="10"/>
      <color indexed="8"/>
      <name val="Calibri"/>
    </font>
    <font>
      <b/>
      <vertAlign val="superscript"/>
      <sz val="10"/>
      <color indexed="8"/>
      <name val="Calibri"/>
    </font>
    <font>
      <b/>
      <sz val="10"/>
      <color indexed="10"/>
      <name val="Calibri"/>
    </font>
    <font>
      <sz val="12"/>
      <color indexed="8"/>
      <name val="Calibri"/>
    </font>
    <font>
      <sz val="12"/>
      <color indexed="8"/>
      <name val="Calibri (Body)"/>
    </font>
    <font>
      <u/>
      <sz val="11"/>
      <color theme="10"/>
      <name val="Calibri"/>
    </font>
    <font>
      <sz val="11"/>
      <name val="Helvetica Neue"/>
      <family val="2"/>
      <scheme val="minor"/>
    </font>
    <font>
      <sz val="12"/>
      <color theme="1"/>
      <name val="Helvetica Neue"/>
      <family val="2"/>
      <scheme val="minor"/>
    </font>
    <font>
      <sz val="12"/>
      <color rgb="FF000000"/>
      <name val="Helvetica Neue"/>
      <family val="2"/>
      <scheme val="minor"/>
    </font>
    <font>
      <sz val="11"/>
      <color rgb="FF000000"/>
      <name val="Helvetica Neue"/>
      <family val="2"/>
      <scheme val="minor"/>
    </font>
    <font>
      <u/>
      <sz val="11"/>
      <color rgb="FF000000"/>
      <name val="Helvetica Neue"/>
      <family val="2"/>
      <scheme val="minor"/>
    </font>
    <font>
      <sz val="11"/>
      <color rgb="FF000000"/>
      <name val="Arial"/>
      <family val="2"/>
    </font>
    <font>
      <sz val="11"/>
      <color theme="1"/>
      <name val="Cambria Math"/>
      <family val="2"/>
      <charset val="1"/>
    </font>
    <font>
      <sz val="11"/>
      <color theme="1"/>
      <name val="Times New Roman"/>
      <family val="2"/>
    </font>
    <font>
      <sz val="11"/>
      <color rgb="FFFF0000"/>
      <name val="Helvetica Neue"/>
      <family val="2"/>
      <scheme val="minor"/>
    </font>
    <font>
      <sz val="10"/>
      <color theme="1"/>
      <name val="Helvetica Neue"/>
      <family val="2"/>
      <scheme val="minor"/>
    </font>
    <font>
      <sz val="11"/>
      <color rgb="FF000000"/>
      <name val="Calibri"/>
      <family val="2"/>
    </font>
    <font>
      <sz val="11"/>
      <color rgb="FFFF0000"/>
      <name val="Calibri"/>
      <family val="2"/>
    </font>
    <font>
      <sz val="10"/>
      <color rgb="FF006100"/>
      <name val="Calibri"/>
      <family val="2"/>
    </font>
    <font>
      <sz val="11"/>
      <color rgb="FF006100"/>
      <name val="Calibri"/>
      <family val="2"/>
    </font>
    <font>
      <sz val="10"/>
      <color rgb="FF000000"/>
      <name val="Calibri"/>
      <family val="2"/>
    </font>
    <font>
      <sz val="11"/>
      <color indexed="8"/>
      <name val="Calibri"/>
      <family val="2"/>
    </font>
    <font>
      <u/>
      <sz val="11"/>
      <name val="Helvetica Neue"/>
      <family val="2"/>
      <scheme val="minor"/>
    </font>
    <font>
      <u/>
      <sz val="11"/>
      <color theme="10"/>
      <name val="Calibri"/>
      <family val="2"/>
    </font>
  </fonts>
  <fills count="1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23"/>
        <bgColor auto="1"/>
      </patternFill>
    </fill>
    <fill>
      <patternFill patternType="solid">
        <fgColor indexed="24"/>
        <bgColor auto="1"/>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DDEBF7"/>
        <bgColor rgb="FF000000"/>
      </patternFill>
    </fill>
    <fill>
      <patternFill patternType="solid">
        <fgColor rgb="FFC6EFCE"/>
        <bgColor rgb="FF000000"/>
      </patternFill>
    </fill>
    <fill>
      <patternFill patternType="solid">
        <fgColor rgb="FFFFFF00"/>
        <bgColor rgb="FF000000"/>
      </patternFill>
    </fill>
    <fill>
      <patternFill patternType="solid">
        <fgColor theme="7" tint="0.79998168889431442"/>
        <bgColor indexed="64"/>
      </patternFill>
    </fill>
  </fills>
  <borders count="54">
    <border>
      <left/>
      <right/>
      <top/>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10"/>
      </left>
      <right style="thin">
        <color indexed="8"/>
      </right>
      <top style="thin">
        <color indexed="10"/>
      </top>
      <bottom style="thin">
        <color indexed="8"/>
      </bottom>
      <diagonal/>
    </border>
    <border>
      <left style="thin">
        <color indexed="8"/>
      </left>
      <right style="thin">
        <color indexed="8"/>
      </right>
      <top style="thin">
        <color indexed="10"/>
      </top>
      <bottom style="thin">
        <color indexed="8"/>
      </bottom>
      <diagonal/>
    </border>
    <border>
      <left style="thin">
        <color indexed="8"/>
      </left>
      <right style="thin">
        <color indexed="10"/>
      </right>
      <top style="thin">
        <color indexed="10"/>
      </top>
      <bottom style="thin">
        <color indexed="8"/>
      </bottom>
      <diagonal/>
    </border>
    <border>
      <left style="thin">
        <color indexed="8"/>
      </left>
      <right style="thin">
        <color indexed="15"/>
      </right>
      <top style="thin">
        <color indexed="15"/>
      </top>
      <bottom style="thin">
        <color indexed="15"/>
      </bottom>
      <diagonal/>
    </border>
    <border>
      <left style="thin">
        <color indexed="15"/>
      </left>
      <right style="thin">
        <color indexed="15"/>
      </right>
      <top style="thin">
        <color indexed="15"/>
      </top>
      <bottom style="thin">
        <color indexed="15"/>
      </bottom>
      <diagonal/>
    </border>
    <border>
      <left style="thin">
        <color indexed="8"/>
      </left>
      <right style="medium">
        <color indexed="10"/>
      </right>
      <top style="thin">
        <color indexed="8"/>
      </top>
      <bottom style="thin">
        <color indexed="8"/>
      </bottom>
      <diagonal/>
    </border>
    <border>
      <left style="medium">
        <color indexed="10"/>
      </left>
      <right style="thin">
        <color indexed="10"/>
      </right>
      <top style="thin">
        <color indexed="8"/>
      </top>
      <bottom style="thin">
        <color indexed="8"/>
      </bottom>
      <diagonal/>
    </border>
    <border>
      <left style="medium">
        <color indexed="10"/>
      </left>
      <right style="thin">
        <color indexed="8"/>
      </right>
      <top style="thin">
        <color indexed="8"/>
      </top>
      <bottom style="thin">
        <color indexed="8"/>
      </bottom>
      <diagonal/>
    </border>
    <border>
      <left style="thin">
        <color indexed="15"/>
      </left>
      <right style="thin">
        <color indexed="15"/>
      </right>
      <top style="thin">
        <color indexed="8"/>
      </top>
      <bottom style="thin">
        <color indexed="15"/>
      </bottom>
      <diagonal/>
    </border>
    <border>
      <left style="medium">
        <color indexed="10"/>
      </left>
      <right style="medium">
        <color indexed="10"/>
      </right>
      <top style="thin">
        <color indexed="8"/>
      </top>
      <bottom style="thin">
        <color indexed="8"/>
      </bottom>
      <diagonal/>
    </border>
    <border>
      <left style="thin">
        <color indexed="8"/>
      </left>
      <right style="thin">
        <color indexed="8"/>
      </right>
      <top style="thin">
        <color indexed="15"/>
      </top>
      <bottom style="thin">
        <color indexed="8"/>
      </bottom>
      <diagonal/>
    </border>
    <border>
      <left style="thin">
        <color indexed="8"/>
      </left>
      <right style="thin">
        <color indexed="15"/>
      </right>
      <top style="thin">
        <color indexed="8"/>
      </top>
      <bottom style="thin">
        <color indexed="8"/>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rgb="FFFF0000"/>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double">
        <color rgb="FFFF0000"/>
      </right>
      <top style="thin">
        <color indexed="64"/>
      </top>
      <bottom/>
      <diagonal/>
    </border>
    <border>
      <left style="double">
        <color rgb="FFFF0000"/>
      </left>
      <right style="thin">
        <color indexed="64"/>
      </right>
      <top/>
      <bottom style="thin">
        <color indexed="64"/>
      </bottom>
      <diagonal/>
    </border>
    <border>
      <left/>
      <right style="medium">
        <color rgb="FFFF0000"/>
      </right>
      <top style="thin">
        <color indexed="64"/>
      </top>
      <bottom style="thin">
        <color indexed="64"/>
      </bottom>
      <diagonal/>
    </border>
    <border>
      <left style="thin">
        <color indexed="64"/>
      </left>
      <right style="mediumDashed">
        <color rgb="FFFF0000"/>
      </right>
      <top style="thin">
        <color indexed="64"/>
      </top>
      <bottom style="thin">
        <color indexed="64"/>
      </bottom>
      <diagonal/>
    </border>
    <border>
      <left style="thin">
        <color indexed="64"/>
      </left>
      <right style="double">
        <color rgb="FFFF0000"/>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rgb="FF000000"/>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double">
        <color rgb="FFFF0000"/>
      </right>
      <top style="thin">
        <color indexed="64"/>
      </top>
      <bottom style="thin">
        <color indexed="64"/>
      </bottom>
      <diagonal/>
    </border>
    <border>
      <left style="double">
        <color rgb="FFFF0000"/>
      </left>
      <right/>
      <top style="thin">
        <color indexed="64"/>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style="medium">
        <color rgb="FFFF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rgb="FFFF0000"/>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rgb="FFFF0000"/>
      </right>
      <top style="thin">
        <color indexed="64"/>
      </top>
      <bottom style="thin">
        <color rgb="FF000000"/>
      </bottom>
      <diagonal/>
    </border>
    <border>
      <left/>
      <right style="medium">
        <color rgb="FFFF0000"/>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s>
  <cellStyleXfs count="2">
    <xf numFmtId="0" fontId="0" fillId="0" borderId="0" applyNumberFormat="0" applyFill="0" applyBorder="0" applyProtection="0"/>
    <xf numFmtId="0" fontId="6" fillId="0" borderId="0" applyNumberFormat="0" applyFill="0" applyBorder="0" applyAlignment="0" applyProtection="0"/>
  </cellStyleXfs>
  <cellXfs count="299">
    <xf numFmtId="0" fontId="0" fillId="0" borderId="0" xfId="0"/>
    <xf numFmtId="0" fontId="0" fillId="0" borderId="0" xfId="0" applyNumberFormat="1"/>
    <xf numFmtId="49" fontId="0" fillId="2" borderId="1" xfId="0" applyNumberFormat="1" applyFill="1" applyBorder="1" applyAlignment="1">
      <alignment wrapText="1"/>
    </xf>
    <xf numFmtId="49" fontId="0" fillId="3" borderId="2" xfId="0" applyNumberFormat="1" applyFill="1" applyBorder="1" applyAlignment="1">
      <alignment vertical="center" wrapText="1"/>
    </xf>
    <xf numFmtId="49" fontId="0" fillId="3" borderId="3" xfId="0" applyNumberFormat="1" applyFill="1" applyBorder="1" applyAlignment="1">
      <alignment vertical="center" wrapText="1"/>
    </xf>
    <xf numFmtId="49" fontId="0" fillId="3" borderId="4" xfId="0" applyNumberFormat="1" applyFill="1" applyBorder="1" applyAlignment="1">
      <alignment vertical="center" wrapText="1"/>
    </xf>
    <xf numFmtId="49" fontId="0" fillId="3" borderId="1" xfId="0" applyNumberFormat="1" applyFill="1" applyBorder="1" applyAlignment="1">
      <alignment vertical="center" wrapText="1"/>
    </xf>
    <xf numFmtId="49" fontId="0" fillId="4" borderId="4" xfId="0" applyNumberFormat="1" applyFill="1" applyBorder="1" applyAlignment="1">
      <alignment vertical="center" wrapText="1"/>
    </xf>
    <xf numFmtId="49" fontId="0" fillId="4" borderId="1" xfId="0" applyNumberFormat="1" applyFill="1" applyBorder="1" applyAlignment="1">
      <alignment vertical="center" wrapText="1"/>
    </xf>
    <xf numFmtId="49" fontId="0" fillId="4" borderId="5" xfId="0" applyNumberFormat="1" applyFill="1" applyBorder="1" applyAlignment="1">
      <alignment vertical="center" wrapText="1"/>
    </xf>
    <xf numFmtId="49" fontId="1" fillId="4" borderId="5" xfId="0" applyNumberFormat="1" applyFont="1" applyFill="1" applyBorder="1" applyAlignment="1">
      <alignment horizontal="left" vertical="center" wrapText="1"/>
    </xf>
    <xf numFmtId="49" fontId="1" fillId="4" borderId="1" xfId="0" applyNumberFormat="1" applyFont="1" applyFill="1" applyBorder="1" applyAlignment="1">
      <alignment horizontal="left" vertical="center" wrapText="1"/>
    </xf>
    <xf numFmtId="49" fontId="0" fillId="5" borderId="6" xfId="0" applyNumberFormat="1" applyFill="1" applyBorder="1" applyAlignment="1">
      <alignment vertical="center" wrapText="1"/>
    </xf>
    <xf numFmtId="49" fontId="0" fillId="5" borderId="7" xfId="0" applyNumberFormat="1" applyFill="1" applyBorder="1" applyAlignment="1">
      <alignment vertical="center" wrapText="1"/>
    </xf>
    <xf numFmtId="49" fontId="0" fillId="5" borderId="8" xfId="0" applyNumberFormat="1" applyFill="1" applyBorder="1" applyAlignment="1">
      <alignment vertical="center" wrapText="1"/>
    </xf>
    <xf numFmtId="49" fontId="0" fillId="6" borderId="4" xfId="0" applyNumberFormat="1" applyFill="1" applyBorder="1" applyAlignment="1">
      <alignment vertical="center" wrapText="1"/>
    </xf>
    <xf numFmtId="49" fontId="0" fillId="6" borderId="5" xfId="0" applyNumberFormat="1" applyFill="1" applyBorder="1" applyAlignment="1">
      <alignment vertical="center" wrapText="1"/>
    </xf>
    <xf numFmtId="49" fontId="0" fillId="6" borderId="1" xfId="0" applyNumberFormat="1" applyFill="1" applyBorder="1" applyAlignment="1">
      <alignment vertical="center" wrapText="1"/>
    </xf>
    <xf numFmtId="49" fontId="0" fillId="4" borderId="6" xfId="0" applyNumberFormat="1" applyFill="1" applyBorder="1" applyAlignment="1">
      <alignment vertical="center" wrapText="1"/>
    </xf>
    <xf numFmtId="49" fontId="0" fillId="4" borderId="7" xfId="0" applyNumberFormat="1" applyFill="1" applyBorder="1" applyAlignment="1">
      <alignment vertical="center" wrapText="1"/>
    </xf>
    <xf numFmtId="49" fontId="0" fillId="4" borderId="8" xfId="0" applyNumberFormat="1" applyFill="1" applyBorder="1" applyAlignment="1">
      <alignment vertical="center" wrapText="1"/>
    </xf>
    <xf numFmtId="49" fontId="0" fillId="5" borderId="4" xfId="0" applyNumberFormat="1" applyFill="1" applyBorder="1" applyAlignment="1">
      <alignment vertical="center" wrapText="1"/>
    </xf>
    <xf numFmtId="49" fontId="0" fillId="5" borderId="5" xfId="0" applyNumberFormat="1" applyFill="1" applyBorder="1" applyAlignment="1">
      <alignment vertical="center" wrapText="1"/>
    </xf>
    <xf numFmtId="49" fontId="0" fillId="5" borderId="1" xfId="0" applyNumberFormat="1" applyFill="1" applyBorder="1" applyAlignment="1">
      <alignment vertical="center" wrapText="1"/>
    </xf>
    <xf numFmtId="49" fontId="0" fillId="6" borderId="6" xfId="0" applyNumberFormat="1" applyFill="1" applyBorder="1" applyAlignment="1">
      <alignment vertical="center" wrapText="1"/>
    </xf>
    <xf numFmtId="49" fontId="0" fillId="6" borderId="7" xfId="0" applyNumberFormat="1" applyFill="1" applyBorder="1" applyAlignment="1">
      <alignment vertical="center" wrapText="1"/>
    </xf>
    <xf numFmtId="49" fontId="0" fillId="5" borderId="5" xfId="0" applyNumberFormat="1" applyFill="1" applyBorder="1" applyAlignment="1">
      <alignment vertical="top"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0" fillId="2" borderId="10" xfId="0" applyFill="1" applyBorder="1"/>
    <xf numFmtId="0" fontId="0" fillId="2" borderId="1" xfId="0" applyNumberFormat="1" applyFill="1" applyBorder="1" applyAlignment="1">
      <alignment vertical="center" wrapText="1"/>
    </xf>
    <xf numFmtId="0" fontId="0" fillId="7" borderId="2" xfId="0" applyFill="1" applyBorder="1" applyAlignment="1">
      <alignment vertical="top" wrapText="1"/>
    </xf>
    <xf numFmtId="49" fontId="0" fillId="8" borderId="4" xfId="0" applyNumberFormat="1" applyFill="1" applyBorder="1" applyAlignment="1">
      <alignment vertical="top" wrapText="1"/>
    </xf>
    <xf numFmtId="49" fontId="0" fillId="8" borderId="1" xfId="0" applyNumberFormat="1" applyFill="1" applyBorder="1" applyAlignment="1">
      <alignment vertical="top" wrapText="1"/>
    </xf>
    <xf numFmtId="49" fontId="0" fillId="8" borderId="2" xfId="0" applyNumberFormat="1" applyFill="1" applyBorder="1" applyAlignment="1">
      <alignment vertical="top" wrapText="1"/>
    </xf>
    <xf numFmtId="49" fontId="0" fillId="8" borderId="5" xfId="0" applyNumberFormat="1" applyFill="1" applyBorder="1" applyAlignment="1">
      <alignment vertical="top" wrapText="1"/>
    </xf>
    <xf numFmtId="0" fontId="0" fillId="8" borderId="4" xfId="0" applyFill="1" applyBorder="1" applyAlignment="1">
      <alignment vertical="top" wrapText="1"/>
    </xf>
    <xf numFmtId="0" fontId="0" fillId="2" borderId="10" xfId="0" applyFill="1" applyBorder="1" applyAlignment="1">
      <alignment wrapText="1"/>
    </xf>
    <xf numFmtId="0" fontId="0" fillId="2" borderId="14" xfId="0" applyFill="1" applyBorder="1" applyAlignment="1">
      <alignment wrapText="1"/>
    </xf>
    <xf numFmtId="0" fontId="0" fillId="2" borderId="14" xfId="0" applyFill="1" applyBorder="1" applyAlignment="1">
      <alignment vertical="center" wrapText="1"/>
    </xf>
    <xf numFmtId="0" fontId="0" fillId="2" borderId="14" xfId="0" applyFill="1" applyBorder="1"/>
    <xf numFmtId="0" fontId="0" fillId="2" borderId="14" xfId="0" applyFill="1" applyBorder="1" applyAlignment="1">
      <alignment vertical="center"/>
    </xf>
    <xf numFmtId="0" fontId="0" fillId="2" borderId="10" xfId="0" applyFill="1" applyBorder="1" applyAlignment="1">
      <alignment vertical="center"/>
    </xf>
    <xf numFmtId="49" fontId="3" fillId="4" borderId="4" xfId="0" applyNumberFormat="1" applyFont="1" applyFill="1" applyBorder="1" applyAlignment="1">
      <alignment horizontal="center" vertical="center" wrapText="1"/>
    </xf>
    <xf numFmtId="49" fontId="3" fillId="4" borderId="5"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5" borderId="6" xfId="0" applyNumberFormat="1" applyFont="1" applyFill="1" applyBorder="1" applyAlignment="1">
      <alignment horizontal="center" vertical="center" wrapText="1"/>
    </xf>
    <xf numFmtId="49" fontId="3" fillId="6" borderId="5" xfId="0" applyNumberFormat="1" applyFont="1" applyFill="1" applyBorder="1" applyAlignment="1">
      <alignment horizontal="center" vertical="center" wrapText="1"/>
    </xf>
    <xf numFmtId="49" fontId="3" fillId="5" borderId="4" xfId="0" applyNumberFormat="1" applyFont="1" applyFill="1" applyBorder="1" applyAlignment="1">
      <alignment horizontal="center" vertical="center" wrapText="1"/>
    </xf>
    <xf numFmtId="49" fontId="3" fillId="5" borderId="5"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7" borderId="2" xfId="0" applyFont="1" applyFill="1" applyBorder="1" applyAlignment="1">
      <alignment horizontal="center" vertical="top" wrapText="1"/>
    </xf>
    <xf numFmtId="49" fontId="4" fillId="8" borderId="4" xfId="0" applyNumberFormat="1" applyFont="1" applyFill="1" applyBorder="1" applyAlignment="1">
      <alignment horizontal="center" vertical="top" wrapText="1"/>
    </xf>
    <xf numFmtId="49" fontId="4" fillId="8" borderId="11" xfId="0" applyNumberFormat="1" applyFont="1" applyFill="1" applyBorder="1" applyAlignment="1">
      <alignment horizontal="center" vertical="top" wrapText="1"/>
    </xf>
    <xf numFmtId="49" fontId="5" fillId="8" borderId="15" xfId="0" applyNumberFormat="1" applyFont="1" applyFill="1" applyBorder="1" applyAlignment="1">
      <alignment horizontal="left" vertical="top" wrapText="1"/>
    </xf>
    <xf numFmtId="0" fontId="0" fillId="0" borderId="14" xfId="0" applyBorder="1"/>
    <xf numFmtId="0" fontId="0" fillId="0" borderId="10" xfId="0" applyBorder="1"/>
    <xf numFmtId="49" fontId="0" fillId="4" borderId="16" xfId="0" applyNumberFormat="1" applyFill="1" applyBorder="1" applyAlignment="1">
      <alignment vertical="center" wrapText="1"/>
    </xf>
    <xf numFmtId="0" fontId="0" fillId="2" borderId="11" xfId="0" applyNumberFormat="1" applyFill="1" applyBorder="1" applyAlignment="1">
      <alignment horizontal="center" vertical="center" wrapText="1"/>
    </xf>
    <xf numFmtId="0" fontId="0" fillId="7" borderId="15" xfId="0" applyFill="1" applyBorder="1" applyAlignment="1">
      <alignment horizontal="center" vertical="top" wrapText="1"/>
    </xf>
    <xf numFmtId="0" fontId="0" fillId="8" borderId="15" xfId="0" applyFill="1" applyBorder="1" applyAlignment="1">
      <alignment horizontal="center" vertical="top" wrapText="1"/>
    </xf>
    <xf numFmtId="49" fontId="0" fillId="8" borderId="4" xfId="0" applyNumberFormat="1" applyFill="1" applyBorder="1" applyAlignment="1">
      <alignment horizontal="center" vertical="top" wrapText="1"/>
    </xf>
    <xf numFmtId="49" fontId="0" fillId="7" borderId="5" xfId="0" applyNumberFormat="1" applyFill="1" applyBorder="1" applyAlignment="1">
      <alignment horizontal="center" vertical="top" wrapText="1"/>
    </xf>
    <xf numFmtId="49" fontId="0" fillId="8" borderId="13" xfId="0" applyNumberFormat="1" applyFill="1" applyBorder="1" applyAlignment="1">
      <alignment horizontal="center" vertical="top" wrapText="1"/>
    </xf>
    <xf numFmtId="49" fontId="0" fillId="8" borderId="1" xfId="0" applyNumberFormat="1" applyFill="1" applyBorder="1" applyAlignment="1">
      <alignment horizontal="center" vertical="top" wrapText="1"/>
    </xf>
    <xf numFmtId="0" fontId="0" fillId="2" borderId="1" xfId="0" applyNumberFormat="1" applyFill="1" applyBorder="1" applyAlignment="1">
      <alignment horizontal="center" vertical="center" wrapText="1"/>
    </xf>
    <xf numFmtId="0" fontId="0" fillId="7" borderId="2" xfId="0" applyFill="1" applyBorder="1" applyAlignment="1">
      <alignment horizontal="center" vertical="top" wrapText="1"/>
    </xf>
    <xf numFmtId="0" fontId="0" fillId="7" borderId="5" xfId="0" applyFill="1" applyBorder="1" applyAlignment="1">
      <alignment horizontal="center" vertical="top" wrapText="1"/>
    </xf>
    <xf numFmtId="49" fontId="0" fillId="8" borderId="11" xfId="0" applyNumberFormat="1" applyFill="1" applyBorder="1" applyAlignment="1">
      <alignment horizontal="center" vertical="top" wrapText="1"/>
    </xf>
    <xf numFmtId="49" fontId="0" fillId="3" borderId="6" xfId="0" applyNumberFormat="1" applyFill="1" applyBorder="1" applyAlignment="1">
      <alignment vertical="center" wrapText="1"/>
    </xf>
    <xf numFmtId="49" fontId="0" fillId="3" borderId="7" xfId="0" applyNumberFormat="1" applyFill="1" applyBorder="1" applyAlignment="1">
      <alignment vertical="center" wrapText="1"/>
    </xf>
    <xf numFmtId="49" fontId="0" fillId="3" borderId="8" xfId="0" applyNumberFormat="1" applyFill="1" applyBorder="1" applyAlignment="1">
      <alignment vertical="center" wrapText="1"/>
    </xf>
    <xf numFmtId="0" fontId="0" fillId="7" borderId="4" xfId="0" applyFill="1" applyBorder="1" applyAlignment="1">
      <alignment horizontal="center" vertical="top" wrapText="1"/>
    </xf>
    <xf numFmtId="0" fontId="0" fillId="7" borderId="1" xfId="0" applyFill="1" applyBorder="1" applyAlignment="1">
      <alignment horizontal="center" vertical="top" wrapText="1"/>
    </xf>
    <xf numFmtId="49" fontId="0" fillId="10" borderId="1" xfId="0" applyNumberFormat="1" applyFill="1" applyBorder="1" applyAlignment="1">
      <alignment vertical="top" wrapText="1"/>
    </xf>
    <xf numFmtId="49" fontId="0" fillId="8" borderId="15" xfId="0" applyNumberFormat="1" applyFill="1" applyBorder="1" applyAlignment="1">
      <alignment horizontal="center" vertical="top" wrapText="1"/>
    </xf>
    <xf numFmtId="49" fontId="0" fillId="8" borderId="12" xfId="0" applyNumberFormat="1" applyFill="1" applyBorder="1" applyAlignment="1">
      <alignment horizontal="center" vertical="top" wrapText="1"/>
    </xf>
    <xf numFmtId="0" fontId="0" fillId="11" borderId="18" xfId="0" applyFill="1" applyBorder="1" applyAlignment="1" applyProtection="1">
      <alignment horizontal="center" vertical="center" wrapText="1"/>
      <protection locked="0"/>
    </xf>
    <xf numFmtId="0" fontId="0" fillId="11" borderId="19" xfId="0" applyFill="1" applyBorder="1" applyAlignment="1" applyProtection="1">
      <alignment horizontal="center" vertical="top" wrapText="1"/>
      <protection locked="0"/>
    </xf>
    <xf numFmtId="0" fontId="0" fillId="11" borderId="19" xfId="0" applyFill="1" applyBorder="1" applyAlignment="1" applyProtection="1">
      <alignment vertical="top" wrapText="1"/>
      <protection locked="0"/>
    </xf>
    <xf numFmtId="0" fontId="0" fillId="11" borderId="20" xfId="0" applyFill="1" applyBorder="1" applyAlignment="1" applyProtection="1">
      <alignment vertical="top" wrapText="1"/>
      <protection locked="0"/>
    </xf>
    <xf numFmtId="0" fontId="0" fillId="11" borderId="21" xfId="0" applyFill="1" applyBorder="1" applyAlignment="1" applyProtection="1">
      <alignment horizontal="center" vertical="top" wrapText="1"/>
      <protection locked="0"/>
    </xf>
    <xf numFmtId="0" fontId="0" fillId="11" borderId="22" xfId="0" applyFill="1" applyBorder="1" applyAlignment="1" applyProtection="1">
      <alignment horizontal="center" vertical="top" wrapText="1"/>
      <protection locked="0"/>
    </xf>
    <xf numFmtId="0" fontId="0" fillId="11" borderId="18" xfId="0" applyFill="1" applyBorder="1" applyAlignment="1" applyProtection="1">
      <alignment vertical="top" wrapText="1"/>
      <protection locked="0"/>
    </xf>
    <xf numFmtId="0" fontId="0" fillId="12" borderId="19" xfId="0" applyFill="1" applyBorder="1" applyAlignment="1">
      <alignment horizontal="center" vertical="top" wrapText="1"/>
    </xf>
    <xf numFmtId="0" fontId="0" fillId="11" borderId="20" xfId="0" applyFill="1" applyBorder="1" applyAlignment="1" applyProtection="1">
      <alignment horizontal="center" vertical="top" wrapText="1"/>
      <protection locked="0"/>
    </xf>
    <xf numFmtId="0" fontId="0" fillId="11" borderId="23" xfId="0" applyFill="1" applyBorder="1" applyAlignment="1" applyProtection="1">
      <alignment horizontal="center" vertical="top" wrapText="1"/>
      <protection locked="0"/>
    </xf>
    <xf numFmtId="0" fontId="0" fillId="12" borderId="22" xfId="0" applyFill="1" applyBorder="1" applyAlignment="1">
      <alignment horizontal="center" vertical="top" wrapText="1"/>
    </xf>
    <xf numFmtId="165" fontId="0" fillId="11" borderId="18" xfId="0" applyNumberFormat="1" applyFill="1" applyBorder="1" applyAlignment="1" applyProtection="1">
      <alignment horizontal="center" vertical="top" wrapText="1"/>
      <protection locked="0"/>
    </xf>
    <xf numFmtId="164" fontId="0" fillId="12" borderId="19" xfId="0" applyNumberFormat="1" applyFill="1" applyBorder="1" applyAlignment="1">
      <alignment horizontal="center" vertical="top" wrapText="1"/>
    </xf>
    <xf numFmtId="166" fontId="0" fillId="11" borderId="19" xfId="0" applyNumberFormat="1" applyFill="1" applyBorder="1" applyAlignment="1" applyProtection="1">
      <alignment horizontal="center" vertical="top" wrapText="1"/>
      <protection locked="0"/>
    </xf>
    <xf numFmtId="166" fontId="0" fillId="11" borderId="22" xfId="0" applyNumberFormat="1" applyFill="1" applyBorder="1" applyAlignment="1" applyProtection="1">
      <alignment horizontal="center" vertical="top" wrapText="1"/>
      <protection locked="0"/>
    </xf>
    <xf numFmtId="166" fontId="0" fillId="11" borderId="20" xfId="0" applyNumberFormat="1" applyFill="1" applyBorder="1" applyAlignment="1" applyProtection="1">
      <alignment horizontal="center" vertical="top" wrapText="1"/>
      <protection locked="0"/>
    </xf>
    <xf numFmtId="165" fontId="0" fillId="11" borderId="23" xfId="0" applyNumberFormat="1" applyFill="1" applyBorder="1" applyAlignment="1" applyProtection="1">
      <alignment horizontal="center" vertical="top" wrapText="1"/>
      <protection locked="0"/>
    </xf>
    <xf numFmtId="0" fontId="0" fillId="11" borderId="18" xfId="0" applyFill="1" applyBorder="1" applyAlignment="1" applyProtection="1">
      <alignment horizontal="center" vertical="top" wrapText="1"/>
      <protection locked="0"/>
    </xf>
    <xf numFmtId="0" fontId="0" fillId="11" borderId="19" xfId="0" applyFill="1" applyBorder="1" applyAlignment="1" applyProtection="1">
      <alignment horizontal="left" vertical="top" wrapText="1"/>
      <protection locked="0"/>
    </xf>
    <xf numFmtId="0" fontId="0" fillId="11" borderId="22" xfId="0" applyFill="1" applyBorder="1" applyAlignment="1" applyProtection="1">
      <alignment vertical="top" wrapText="1"/>
      <protection locked="0"/>
    </xf>
    <xf numFmtId="0" fontId="0" fillId="11" borderId="21" xfId="0" applyFill="1" applyBorder="1" applyAlignment="1" applyProtection="1">
      <alignment vertical="top" wrapText="1"/>
      <protection locked="0"/>
    </xf>
    <xf numFmtId="0" fontId="0" fillId="11" borderId="23" xfId="0" applyFill="1" applyBorder="1" applyAlignment="1" applyProtection="1">
      <alignment vertical="top" wrapText="1"/>
      <protection locked="0"/>
    </xf>
    <xf numFmtId="0" fontId="0" fillId="13" borderId="19" xfId="0" applyFill="1" applyBorder="1" applyAlignment="1">
      <alignment horizontal="center" vertical="top" wrapText="1"/>
    </xf>
    <xf numFmtId="0" fontId="0" fillId="13" borderId="19" xfId="0" applyFill="1" applyBorder="1" applyAlignment="1">
      <alignment vertical="top" wrapText="1"/>
    </xf>
    <xf numFmtId="0" fontId="0" fillId="11" borderId="22" xfId="0" applyFill="1" applyBorder="1" applyAlignment="1">
      <alignment vertical="top" wrapText="1"/>
    </xf>
    <xf numFmtId="0" fontId="0" fillId="11" borderId="19" xfId="0" applyFill="1" applyBorder="1" applyAlignment="1">
      <alignment vertical="top" wrapText="1"/>
    </xf>
    <xf numFmtId="0" fontId="0" fillId="13" borderId="19" xfId="0" applyFill="1" applyBorder="1" applyAlignment="1" applyProtection="1">
      <alignment horizontal="center" vertical="top" wrapText="1"/>
      <protection locked="0"/>
    </xf>
    <xf numFmtId="0" fontId="0" fillId="13" borderId="24" xfId="0" applyFill="1" applyBorder="1" applyAlignment="1" applyProtection="1">
      <alignment horizontal="center" vertical="top" wrapText="1"/>
      <protection locked="0"/>
    </xf>
    <xf numFmtId="0" fontId="0" fillId="12" borderId="25" xfId="0" applyFill="1" applyBorder="1" applyAlignment="1">
      <alignment horizontal="center" vertical="top" wrapText="1"/>
    </xf>
    <xf numFmtId="0" fontId="0" fillId="11" borderId="26" xfId="0" applyFill="1" applyBorder="1" applyAlignment="1" applyProtection="1">
      <alignment horizontal="center" vertical="top" wrapText="1"/>
      <protection locked="0"/>
    </xf>
    <xf numFmtId="0" fontId="0" fillId="11" borderId="27" xfId="0" applyFill="1" applyBorder="1" applyAlignment="1" applyProtection="1">
      <alignment horizontal="center" vertical="top" wrapText="1"/>
      <protection locked="0"/>
    </xf>
    <xf numFmtId="0" fontId="0" fillId="11" borderId="28" xfId="0" applyFill="1" applyBorder="1" applyAlignment="1" applyProtection="1">
      <alignment horizontal="center" vertical="top" wrapText="1"/>
      <protection locked="0"/>
    </xf>
    <xf numFmtId="166" fontId="7" fillId="11" borderId="20" xfId="0" applyNumberFormat="1" applyFont="1" applyFill="1" applyBorder="1" applyAlignment="1" applyProtection="1">
      <alignment horizontal="center" vertical="top" wrapText="1"/>
      <protection locked="0"/>
    </xf>
    <xf numFmtId="165" fontId="0" fillId="11" borderId="28" xfId="0" applyNumberFormat="1" applyFill="1" applyBorder="1" applyAlignment="1" applyProtection="1">
      <alignment horizontal="center" vertical="top" wrapText="1"/>
      <protection locked="0"/>
    </xf>
    <xf numFmtId="166" fontId="0" fillId="11" borderId="27" xfId="0" applyNumberFormat="1" applyFill="1" applyBorder="1" applyAlignment="1" applyProtection="1">
      <alignment horizontal="center" vertical="top" wrapText="1"/>
      <protection locked="0"/>
    </xf>
    <xf numFmtId="166" fontId="7" fillId="11" borderId="29" xfId="0" applyNumberFormat="1" applyFont="1" applyFill="1" applyBorder="1" applyAlignment="1" applyProtection="1">
      <alignment horizontal="center" vertical="top" wrapText="1"/>
      <protection locked="0"/>
    </xf>
    <xf numFmtId="0" fontId="0" fillId="11" borderId="30" xfId="0" applyFill="1" applyBorder="1" applyAlignment="1" applyProtection="1">
      <alignment horizontal="center" vertical="top" wrapText="1"/>
      <protection locked="0"/>
    </xf>
    <xf numFmtId="0" fontId="0" fillId="11" borderId="31" xfId="0" applyFill="1" applyBorder="1" applyAlignment="1" applyProtection="1">
      <alignment horizontal="center" vertical="top" wrapText="1"/>
      <protection locked="0"/>
    </xf>
    <xf numFmtId="166" fontId="0" fillId="11" borderId="32" xfId="0" applyNumberFormat="1" applyFill="1" applyBorder="1" applyAlignment="1" applyProtection="1">
      <alignment horizontal="center" vertical="top" wrapText="1"/>
      <protection locked="0"/>
    </xf>
    <xf numFmtId="0" fontId="6" fillId="11" borderId="23" xfId="1" applyFill="1" applyBorder="1" applyAlignment="1" applyProtection="1">
      <alignment vertical="top" wrapText="1"/>
      <protection locked="0"/>
    </xf>
    <xf numFmtId="0" fontId="0" fillId="11" borderId="33" xfId="0" applyFill="1" applyBorder="1" applyAlignment="1" applyProtection="1">
      <alignment vertical="top" wrapText="1"/>
      <protection locked="0"/>
    </xf>
    <xf numFmtId="0" fontId="0" fillId="11" borderId="34" xfId="0" applyFill="1" applyBorder="1" applyAlignment="1" applyProtection="1">
      <alignment horizontal="center" vertical="top" wrapText="1"/>
      <protection locked="0"/>
    </xf>
    <xf numFmtId="0" fontId="0" fillId="11" borderId="25" xfId="0" applyFill="1" applyBorder="1" applyAlignment="1" applyProtection="1">
      <alignment horizontal="center" vertical="top" wrapText="1"/>
      <protection locked="0"/>
    </xf>
    <xf numFmtId="0" fontId="0" fillId="12" borderId="34" xfId="0" applyFill="1" applyBorder="1" applyAlignment="1">
      <alignment horizontal="center" vertical="top" wrapText="1"/>
    </xf>
    <xf numFmtId="165" fontId="0" fillId="11" borderId="30" xfId="0" applyNumberFormat="1" applyFill="1" applyBorder="1" applyAlignment="1" applyProtection="1">
      <alignment horizontal="center" vertical="top" wrapText="1"/>
      <protection locked="0"/>
    </xf>
    <xf numFmtId="164" fontId="0" fillId="12" borderId="25" xfId="0" applyNumberFormat="1" applyFill="1" applyBorder="1" applyAlignment="1">
      <alignment horizontal="center" vertical="top" wrapText="1"/>
    </xf>
    <xf numFmtId="166" fontId="0" fillId="11" borderId="25" xfId="0" applyNumberFormat="1" applyFill="1" applyBorder="1" applyAlignment="1" applyProtection="1">
      <alignment horizontal="center" vertical="top" wrapText="1"/>
      <protection locked="0"/>
    </xf>
    <xf numFmtId="166" fontId="0" fillId="11" borderId="34" xfId="0" applyNumberFormat="1" applyFill="1" applyBorder="1" applyAlignment="1" applyProtection="1">
      <alignment horizontal="center" vertical="top" wrapText="1"/>
      <protection locked="0"/>
    </xf>
    <xf numFmtId="166" fontId="0" fillId="11" borderId="33" xfId="0" applyNumberFormat="1" applyFill="1" applyBorder="1" applyAlignment="1" applyProtection="1">
      <alignment horizontal="center" vertical="top" wrapText="1"/>
      <protection locked="0"/>
    </xf>
    <xf numFmtId="0" fontId="0" fillId="11" borderId="25" xfId="0" applyFill="1" applyBorder="1" applyAlignment="1" applyProtection="1">
      <alignment horizontal="left" vertical="top" wrapText="1"/>
      <protection locked="0"/>
    </xf>
    <xf numFmtId="0" fontId="0" fillId="11" borderId="35" xfId="0" applyFill="1" applyBorder="1" applyAlignment="1" applyProtection="1">
      <alignment horizontal="center" vertical="top" wrapText="1"/>
      <protection locked="0"/>
    </xf>
    <xf numFmtId="0" fontId="0" fillId="13" borderId="25" xfId="0" applyFill="1" applyBorder="1" applyAlignment="1">
      <alignment vertical="top" wrapText="1"/>
    </xf>
    <xf numFmtId="0" fontId="0" fillId="13" borderId="25" xfId="0" applyFill="1" applyBorder="1" applyAlignment="1" applyProtection="1">
      <alignment horizontal="center" vertical="top" wrapText="1"/>
      <protection locked="0"/>
    </xf>
    <xf numFmtId="0" fontId="0" fillId="13" borderId="36" xfId="0" applyFill="1" applyBorder="1" applyAlignment="1" applyProtection="1">
      <alignment horizontal="center" vertical="top" wrapText="1"/>
      <protection locked="0"/>
    </xf>
    <xf numFmtId="0" fontId="0" fillId="11" borderId="20" xfId="0" applyFill="1" applyBorder="1" applyAlignment="1" applyProtection="1">
      <alignment horizontal="left" vertical="top" wrapText="1"/>
      <protection locked="0"/>
    </xf>
    <xf numFmtId="0" fontId="8" fillId="11" borderId="28" xfId="0" applyFont="1" applyFill="1" applyBorder="1" applyAlignment="1" applyProtection="1">
      <alignment horizontal="center" vertical="top" wrapText="1"/>
      <protection locked="0"/>
    </xf>
    <xf numFmtId="0" fontId="8" fillId="11" borderId="28" xfId="0" applyFont="1" applyFill="1" applyBorder="1" applyAlignment="1" applyProtection="1">
      <alignment horizontal="left" vertical="top" wrapText="1"/>
      <protection locked="0"/>
    </xf>
    <xf numFmtId="0" fontId="9" fillId="11" borderId="20" xfId="0" applyFont="1" applyFill="1" applyBorder="1" applyAlignment="1" applyProtection="1">
      <alignment vertical="top" wrapText="1"/>
      <protection locked="0"/>
    </xf>
    <xf numFmtId="0" fontId="8" fillId="11" borderId="19" xfId="0" applyFont="1" applyFill="1" applyBorder="1" applyAlignment="1" applyProtection="1">
      <alignment vertical="top" wrapText="1"/>
      <protection locked="0"/>
    </xf>
    <xf numFmtId="0" fontId="8" fillId="11" borderId="27" xfId="0" applyFont="1" applyFill="1" applyBorder="1" applyAlignment="1" applyProtection="1">
      <alignment vertical="top" wrapText="1"/>
      <protection locked="0"/>
    </xf>
    <xf numFmtId="0" fontId="8" fillId="11" borderId="31" xfId="0" applyFont="1" applyFill="1" applyBorder="1" applyAlignment="1" applyProtection="1">
      <alignment horizontal="center" vertical="top" wrapText="1"/>
      <protection locked="0"/>
    </xf>
    <xf numFmtId="0" fontId="8" fillId="11" borderId="28" xfId="0" applyFont="1" applyFill="1" applyBorder="1" applyAlignment="1" applyProtection="1">
      <alignment vertical="top" wrapText="1"/>
      <protection locked="0"/>
    </xf>
    <xf numFmtId="0" fontId="8" fillId="11" borderId="18" xfId="0" applyFont="1" applyFill="1" applyBorder="1" applyAlignment="1" applyProtection="1">
      <alignment horizontal="center" vertical="top" wrapText="1"/>
      <protection locked="0"/>
    </xf>
    <xf numFmtId="0" fontId="8" fillId="11" borderId="19" xfId="0" applyFont="1" applyFill="1" applyBorder="1" applyAlignment="1" applyProtection="1">
      <alignment horizontal="left" vertical="top" wrapText="1"/>
      <protection locked="0"/>
    </xf>
    <xf numFmtId="0" fontId="8" fillId="11" borderId="19" xfId="0" applyFont="1" applyFill="1" applyBorder="1" applyAlignment="1" applyProtection="1">
      <alignment horizontal="center" vertical="top" wrapText="1"/>
      <protection locked="0"/>
    </xf>
    <xf numFmtId="0" fontId="8" fillId="11" borderId="20" xfId="0" applyFont="1" applyFill="1" applyBorder="1" applyAlignment="1" applyProtection="1">
      <alignment vertical="top" wrapText="1"/>
      <protection locked="0"/>
    </xf>
    <xf numFmtId="0" fontId="6" fillId="11" borderId="21" xfId="1" applyFill="1" applyBorder="1" applyAlignment="1" applyProtection="1">
      <alignment vertical="top" wrapText="1"/>
      <protection locked="0"/>
    </xf>
    <xf numFmtId="0" fontId="6" fillId="11" borderId="20" xfId="1" applyFill="1" applyBorder="1" applyAlignment="1" applyProtection="1">
      <alignment vertical="top" wrapText="1"/>
      <protection locked="0"/>
    </xf>
    <xf numFmtId="0" fontId="0" fillId="11" borderId="24" xfId="0" applyFill="1" applyBorder="1" applyAlignment="1">
      <alignment vertical="top" wrapText="1"/>
    </xf>
    <xf numFmtId="0" fontId="10" fillId="12" borderId="22" xfId="0" applyFont="1" applyFill="1" applyBorder="1" applyAlignment="1">
      <alignment horizontal="center" vertical="top" wrapText="1"/>
    </xf>
    <xf numFmtId="0" fontId="0" fillId="11" borderId="25" xfId="0" applyFill="1" applyBorder="1" applyAlignment="1" applyProtection="1">
      <alignment vertical="top" wrapText="1"/>
      <protection locked="0"/>
    </xf>
    <xf numFmtId="0" fontId="0" fillId="11" borderId="35" xfId="0" applyFill="1" applyBorder="1" applyAlignment="1" applyProtection="1">
      <alignment vertical="top" wrapText="1"/>
      <protection locked="0"/>
    </xf>
    <xf numFmtId="0" fontId="0" fillId="11" borderId="26" xfId="0" applyFill="1" applyBorder="1" applyAlignment="1" applyProtection="1">
      <alignment vertical="top" wrapText="1"/>
      <protection locked="0"/>
    </xf>
    <xf numFmtId="0" fontId="8" fillId="11" borderId="30" xfId="0" applyFont="1" applyFill="1" applyBorder="1" applyAlignment="1" applyProtection="1">
      <alignment vertical="top" wrapText="1"/>
      <protection locked="0"/>
    </xf>
    <xf numFmtId="0" fontId="8" fillId="11" borderId="30" xfId="0" applyFont="1" applyFill="1" applyBorder="1" applyAlignment="1" applyProtection="1">
      <alignment horizontal="center" vertical="top" wrapText="1"/>
      <protection locked="0"/>
    </xf>
    <xf numFmtId="0" fontId="8" fillId="11" borderId="25" xfId="0" applyFont="1" applyFill="1" applyBorder="1" applyAlignment="1" applyProtection="1">
      <alignment horizontal="left" vertical="top" wrapText="1"/>
      <protection locked="0"/>
    </xf>
    <xf numFmtId="0" fontId="8" fillId="11" borderId="25" xfId="0" applyFont="1" applyFill="1" applyBorder="1" applyAlignment="1" applyProtection="1">
      <alignment horizontal="center" vertical="top" wrapText="1"/>
      <protection locked="0"/>
    </xf>
    <xf numFmtId="0" fontId="8" fillId="11" borderId="33" xfId="0" applyFont="1" applyFill="1" applyBorder="1" applyAlignment="1" applyProtection="1">
      <alignment vertical="top" wrapText="1"/>
      <protection locked="0"/>
    </xf>
    <xf numFmtId="0" fontId="9" fillId="11" borderId="20" xfId="0" applyFont="1" applyFill="1" applyBorder="1" applyAlignment="1" applyProtection="1">
      <alignment horizontal="center" vertical="top" wrapText="1"/>
      <protection locked="0"/>
    </xf>
    <xf numFmtId="0" fontId="10" fillId="11" borderId="19" xfId="0" applyFont="1" applyFill="1" applyBorder="1" applyAlignment="1" applyProtection="1">
      <alignment vertical="top" wrapText="1"/>
      <protection locked="0"/>
    </xf>
    <xf numFmtId="0" fontId="10" fillId="11" borderId="33" xfId="0" applyFont="1" applyFill="1" applyBorder="1" applyAlignment="1" applyProtection="1">
      <alignment vertical="top" wrapText="1"/>
      <protection locked="0"/>
    </xf>
    <xf numFmtId="0" fontId="10" fillId="11" borderId="30" xfId="0" applyFont="1" applyFill="1" applyBorder="1" applyAlignment="1" applyProtection="1">
      <alignment vertical="top" wrapText="1"/>
      <protection locked="0"/>
    </xf>
    <xf numFmtId="0" fontId="10" fillId="12" borderId="25" xfId="0" applyFont="1" applyFill="1" applyBorder="1" applyAlignment="1">
      <alignment horizontal="center" vertical="top" wrapText="1"/>
    </xf>
    <xf numFmtId="0" fontId="10" fillId="11" borderId="19" xfId="0" applyFont="1" applyFill="1" applyBorder="1" applyAlignment="1" applyProtection="1">
      <alignment horizontal="center" vertical="top" wrapText="1"/>
      <protection locked="0"/>
    </xf>
    <xf numFmtId="0" fontId="10" fillId="11" borderId="23" xfId="0" applyFont="1" applyFill="1" applyBorder="1" applyAlignment="1" applyProtection="1">
      <alignment horizontal="center" vertical="top" wrapText="1"/>
      <protection locked="0"/>
    </xf>
    <xf numFmtId="0" fontId="10" fillId="11" borderId="25" xfId="0" applyFont="1" applyFill="1" applyBorder="1" applyAlignment="1" applyProtection="1">
      <alignment horizontal="center" vertical="top" wrapText="1"/>
      <protection locked="0"/>
    </xf>
    <xf numFmtId="165" fontId="10" fillId="11" borderId="30" xfId="0" applyNumberFormat="1" applyFont="1" applyFill="1" applyBorder="1" applyAlignment="1" applyProtection="1">
      <alignment horizontal="center" vertical="top" wrapText="1"/>
      <protection locked="0"/>
    </xf>
    <xf numFmtId="166" fontId="10" fillId="11" borderId="25" xfId="0" applyNumberFormat="1" applyFont="1" applyFill="1" applyBorder="1" applyAlignment="1" applyProtection="1">
      <alignment horizontal="center" vertical="top" wrapText="1"/>
      <protection locked="0"/>
    </xf>
    <xf numFmtId="166" fontId="10" fillId="11" borderId="34" xfId="0" applyNumberFormat="1" applyFont="1" applyFill="1" applyBorder="1" applyAlignment="1" applyProtection="1">
      <alignment horizontal="center" vertical="top" wrapText="1"/>
      <protection locked="0"/>
    </xf>
    <xf numFmtId="166" fontId="10" fillId="11" borderId="33" xfId="0" applyNumberFormat="1" applyFont="1" applyFill="1" applyBorder="1" applyAlignment="1" applyProtection="1">
      <alignment horizontal="center" vertical="top" wrapText="1"/>
      <protection locked="0"/>
    </xf>
    <xf numFmtId="165" fontId="10" fillId="11" borderId="23" xfId="0" applyNumberFormat="1" applyFont="1" applyFill="1" applyBorder="1" applyAlignment="1" applyProtection="1">
      <alignment horizontal="center" vertical="top" wrapText="1"/>
      <protection locked="0"/>
    </xf>
    <xf numFmtId="166" fontId="10" fillId="11" borderId="19" xfId="0" applyNumberFormat="1" applyFont="1" applyFill="1" applyBorder="1" applyAlignment="1" applyProtection="1">
      <alignment horizontal="center" vertical="top" wrapText="1"/>
      <protection locked="0"/>
    </xf>
    <xf numFmtId="166" fontId="10" fillId="11" borderId="22" xfId="0" applyNumberFormat="1" applyFont="1" applyFill="1" applyBorder="1" applyAlignment="1" applyProtection="1">
      <alignment horizontal="center" vertical="top" wrapText="1"/>
      <protection locked="0"/>
    </xf>
    <xf numFmtId="164" fontId="10" fillId="12" borderId="25" xfId="0" applyNumberFormat="1" applyFont="1" applyFill="1" applyBorder="1" applyAlignment="1">
      <alignment horizontal="center" vertical="top" wrapText="1"/>
    </xf>
    <xf numFmtId="164" fontId="10" fillId="12" borderId="19" xfId="0" applyNumberFormat="1" applyFont="1" applyFill="1" applyBorder="1" applyAlignment="1">
      <alignment horizontal="center" vertical="top" wrapText="1"/>
    </xf>
    <xf numFmtId="0" fontId="10" fillId="11" borderId="30" xfId="0" applyFont="1" applyFill="1" applyBorder="1" applyAlignment="1" applyProtection="1">
      <alignment horizontal="center" vertical="top" wrapText="1"/>
      <protection locked="0"/>
    </xf>
    <xf numFmtId="0" fontId="10" fillId="11" borderId="25" xfId="0" applyFont="1" applyFill="1" applyBorder="1" applyAlignment="1" applyProtection="1">
      <alignment horizontal="left" vertical="top" wrapText="1"/>
      <protection locked="0"/>
    </xf>
    <xf numFmtId="0" fontId="10" fillId="11" borderId="22" xfId="0" applyFont="1" applyFill="1" applyBorder="1" applyAlignment="1" applyProtection="1">
      <alignment vertical="top" wrapText="1"/>
      <protection locked="0"/>
    </xf>
    <xf numFmtId="0" fontId="10" fillId="11" borderId="18" xfId="0" applyFont="1" applyFill="1" applyBorder="1" applyAlignment="1" applyProtection="1">
      <alignment vertical="top" wrapText="1"/>
      <protection locked="0"/>
    </xf>
    <xf numFmtId="0" fontId="10" fillId="11" borderId="21" xfId="0" applyFont="1" applyFill="1" applyBorder="1" applyAlignment="1" applyProtection="1">
      <alignment vertical="top" wrapText="1"/>
      <protection locked="0"/>
    </xf>
    <xf numFmtId="0" fontId="10" fillId="11" borderId="25" xfId="0" applyFont="1" applyFill="1" applyBorder="1" applyAlignment="1" applyProtection="1">
      <alignment vertical="top" wrapText="1"/>
      <protection locked="0"/>
    </xf>
    <xf numFmtId="0" fontId="10" fillId="11" borderId="35" xfId="0" applyFont="1" applyFill="1" applyBorder="1" applyAlignment="1" applyProtection="1">
      <alignment vertical="top" wrapText="1"/>
      <protection locked="0"/>
    </xf>
    <xf numFmtId="0" fontId="10" fillId="11" borderId="26" xfId="0" applyFont="1" applyFill="1" applyBorder="1" applyAlignment="1" applyProtection="1">
      <alignment vertical="top" wrapText="1"/>
      <protection locked="0"/>
    </xf>
    <xf numFmtId="0" fontId="11" fillId="11" borderId="26" xfId="1" applyFont="1" applyFill="1" applyBorder="1" applyAlignment="1" applyProtection="1">
      <alignment vertical="top" wrapText="1"/>
      <protection locked="0"/>
    </xf>
    <xf numFmtId="0" fontId="11" fillId="11" borderId="20" xfId="1" applyFont="1" applyFill="1" applyBorder="1" applyAlignment="1" applyProtection="1">
      <alignment vertical="top" wrapText="1"/>
      <protection locked="0"/>
    </xf>
    <xf numFmtId="0" fontId="10" fillId="11" borderId="22" xfId="0" applyFont="1" applyFill="1" applyBorder="1" applyAlignment="1" applyProtection="1">
      <alignment horizontal="center" vertical="top" wrapText="1"/>
      <protection locked="0"/>
    </xf>
    <xf numFmtId="0" fontId="10" fillId="11" borderId="18" xfId="0" applyFont="1" applyFill="1" applyBorder="1" applyAlignment="1" applyProtection="1">
      <alignment horizontal="center" vertical="top" wrapText="1"/>
      <protection locked="0"/>
    </xf>
    <xf numFmtId="0" fontId="10" fillId="13" borderId="19" xfId="0" applyFont="1" applyFill="1" applyBorder="1" applyAlignment="1">
      <alignment horizontal="center" vertical="top" wrapText="1"/>
    </xf>
    <xf numFmtId="0" fontId="10" fillId="13" borderId="25" xfId="0" applyFont="1" applyFill="1" applyBorder="1" applyAlignment="1">
      <alignment vertical="top" wrapText="1"/>
    </xf>
    <xf numFmtId="0" fontId="10" fillId="11" borderId="22" xfId="0" applyFont="1" applyFill="1" applyBorder="1" applyAlignment="1">
      <alignment vertical="top" wrapText="1"/>
    </xf>
    <xf numFmtId="0" fontId="10" fillId="11" borderId="24" xfId="0" applyFont="1" applyFill="1" applyBorder="1" applyAlignment="1">
      <alignment vertical="top" wrapText="1"/>
    </xf>
    <xf numFmtId="0" fontId="12" fillId="11" borderId="37" xfId="0" applyFont="1" applyFill="1" applyBorder="1" applyAlignment="1">
      <alignment horizontal="left" vertical="center" wrapText="1"/>
    </xf>
    <xf numFmtId="0" fontId="12" fillId="11" borderId="38" xfId="0" applyFont="1" applyFill="1" applyBorder="1" applyAlignment="1">
      <alignment horizontal="left" vertical="center" wrapText="1"/>
    </xf>
    <xf numFmtId="0" fontId="7" fillId="11" borderId="19" xfId="0" applyFont="1" applyFill="1" applyBorder="1" applyAlignment="1" applyProtection="1">
      <alignment vertical="top" wrapText="1"/>
      <protection locked="0"/>
    </xf>
    <xf numFmtId="165" fontId="0" fillId="14" borderId="18" xfId="0" applyNumberFormat="1" applyFill="1" applyBorder="1" applyAlignment="1" applyProtection="1">
      <alignment horizontal="center" vertical="top" wrapText="1"/>
      <protection locked="0"/>
    </xf>
    <xf numFmtId="0" fontId="6" fillId="11" borderId="26" xfId="1" applyFill="1" applyBorder="1" applyAlignment="1" applyProtection="1">
      <alignment vertical="top" wrapText="1"/>
      <protection locked="0"/>
    </xf>
    <xf numFmtId="0" fontId="0" fillId="11" borderId="22" xfId="0" applyFill="1" applyBorder="1" applyAlignment="1">
      <alignment horizontal="center" vertical="top" wrapText="1"/>
    </xf>
    <xf numFmtId="0" fontId="0" fillId="11" borderId="24" xfId="0" applyFill="1" applyBorder="1" applyAlignment="1">
      <alignment horizontal="center" vertical="top" wrapText="1"/>
    </xf>
    <xf numFmtId="0" fontId="0" fillId="11" borderId="39" xfId="0" applyFill="1" applyBorder="1" applyAlignment="1" applyProtection="1">
      <alignment vertical="top" wrapText="1"/>
      <protection locked="0"/>
    </xf>
    <xf numFmtId="0" fontId="4" fillId="2" borderId="1" xfId="0" applyFont="1" applyFill="1" applyBorder="1" applyAlignment="1">
      <alignment horizontal="center" vertical="center" wrapText="1"/>
    </xf>
    <xf numFmtId="49" fontId="0" fillId="8" borderId="4" xfId="0" applyNumberFormat="1" applyFill="1" applyBorder="1" applyAlignment="1">
      <alignment horizontal="left" vertical="top" wrapText="1"/>
    </xf>
    <xf numFmtId="49" fontId="0" fillId="8" borderId="1" xfId="0" applyNumberFormat="1" applyFill="1" applyBorder="1" applyAlignment="1">
      <alignment horizontal="left" vertical="top" wrapText="1"/>
    </xf>
    <xf numFmtId="0" fontId="8" fillId="11" borderId="40" xfId="0" applyFont="1" applyFill="1" applyBorder="1" applyAlignment="1" applyProtection="1">
      <alignment vertical="top" wrapText="1"/>
      <protection locked="0"/>
    </xf>
    <xf numFmtId="0" fontId="8" fillId="11" borderId="18" xfId="0" applyFont="1" applyFill="1" applyBorder="1" applyAlignment="1" applyProtection="1">
      <alignment horizontal="left" vertical="top" wrapText="1"/>
      <protection locked="0"/>
    </xf>
    <xf numFmtId="0" fontId="8" fillId="11" borderId="20" xfId="0" applyFont="1" applyFill="1" applyBorder="1" applyAlignment="1" applyProtection="1">
      <alignment horizontal="center" vertical="top" wrapText="1"/>
      <protection locked="0"/>
    </xf>
    <xf numFmtId="0" fontId="8" fillId="11" borderId="23" xfId="0" applyFont="1" applyFill="1" applyBorder="1" applyAlignment="1" applyProtection="1">
      <alignment vertical="top" wrapText="1"/>
      <protection locked="0"/>
    </xf>
    <xf numFmtId="0" fontId="8" fillId="11" borderId="34" xfId="0" applyFont="1" applyFill="1" applyBorder="1" applyAlignment="1" applyProtection="1">
      <alignment vertical="top" wrapText="1"/>
      <protection locked="0"/>
    </xf>
    <xf numFmtId="0" fontId="0" fillId="11" borderId="40" xfId="0" applyFill="1" applyBorder="1" applyAlignment="1" applyProtection="1">
      <alignment horizontal="center" vertical="top" wrapText="1"/>
      <protection locked="0"/>
    </xf>
    <xf numFmtId="0" fontId="0" fillId="11" borderId="41" xfId="0" applyFill="1" applyBorder="1" applyAlignment="1" applyProtection="1">
      <alignment horizontal="center" vertical="top" wrapText="1"/>
      <protection locked="0"/>
    </xf>
    <xf numFmtId="0" fontId="0" fillId="12" borderId="20" xfId="0" applyFill="1" applyBorder="1" applyAlignment="1">
      <alignment horizontal="center" vertical="top" wrapText="1"/>
    </xf>
    <xf numFmtId="0" fontId="8" fillId="11" borderId="23" xfId="0" applyFont="1" applyFill="1" applyBorder="1" applyAlignment="1" applyProtection="1">
      <alignment horizontal="center" vertical="top" wrapText="1"/>
      <protection locked="0"/>
    </xf>
    <xf numFmtId="0" fontId="8" fillId="11" borderId="22" xfId="0" applyFont="1" applyFill="1" applyBorder="1" applyAlignment="1" applyProtection="1">
      <alignment vertical="top" wrapText="1"/>
      <protection locked="0"/>
    </xf>
    <xf numFmtId="0" fontId="0" fillId="11" borderId="42" xfId="0" applyFill="1" applyBorder="1" applyAlignment="1" applyProtection="1">
      <alignment horizontal="center" vertical="top" wrapText="1"/>
      <protection locked="0"/>
    </xf>
    <xf numFmtId="0" fontId="0" fillId="12" borderId="20" xfId="0" applyFill="1" applyBorder="1" applyAlignment="1" applyProtection="1">
      <alignment horizontal="center" vertical="top" wrapText="1"/>
      <protection locked="0"/>
    </xf>
    <xf numFmtId="0" fontId="0" fillId="11" borderId="43" xfId="0" applyFill="1" applyBorder="1" applyAlignment="1" applyProtection="1">
      <alignment vertical="top" wrapText="1"/>
      <protection locked="0"/>
    </xf>
    <xf numFmtId="0" fontId="0" fillId="11" borderId="24" xfId="0" applyFill="1" applyBorder="1" applyAlignment="1" applyProtection="1">
      <alignment horizontal="center" vertical="top" wrapText="1"/>
      <protection locked="0"/>
    </xf>
    <xf numFmtId="0" fontId="16" fillId="11" borderId="18" xfId="0" applyFont="1" applyFill="1" applyBorder="1" applyAlignment="1" applyProtection="1">
      <alignment horizontal="center" vertical="top" wrapText="1"/>
      <protection locked="0"/>
    </xf>
    <xf numFmtId="0" fontId="17" fillId="15" borderId="19" xfId="0" applyFont="1" applyFill="1" applyBorder="1" applyAlignment="1">
      <alignment vertical="top" wrapText="1"/>
    </xf>
    <xf numFmtId="0" fontId="17" fillId="15" borderId="20" xfId="0" applyFont="1" applyFill="1" applyBorder="1" applyAlignment="1">
      <alignment vertical="top" wrapText="1"/>
    </xf>
    <xf numFmtId="0" fontId="18" fillId="15" borderId="21" xfId="0" applyFont="1" applyFill="1" applyBorder="1" applyAlignment="1">
      <alignment vertical="top" wrapText="1"/>
    </xf>
    <xf numFmtId="0" fontId="17" fillId="15" borderId="22" xfId="0" applyFont="1" applyFill="1" applyBorder="1" applyAlignment="1">
      <alignment vertical="top" wrapText="1"/>
    </xf>
    <xf numFmtId="0" fontId="19" fillId="16" borderId="19" xfId="0" applyFont="1" applyFill="1" applyBorder="1" applyAlignment="1">
      <alignment vertical="top" wrapText="1"/>
    </xf>
    <xf numFmtId="0" fontId="20" fillId="16" borderId="20" xfId="0" applyFont="1" applyFill="1" applyBorder="1" applyAlignment="1">
      <alignment vertical="top" wrapText="1"/>
    </xf>
    <xf numFmtId="0" fontId="17" fillId="15" borderId="28" xfId="0" applyFont="1" applyFill="1" applyBorder="1" applyAlignment="1">
      <alignment vertical="top" wrapText="1"/>
    </xf>
    <xf numFmtId="0" fontId="21" fillId="15" borderId="19" xfId="0" applyFont="1" applyFill="1" applyBorder="1" applyAlignment="1">
      <alignment vertical="top" wrapText="1"/>
    </xf>
    <xf numFmtId="0" fontId="0" fillId="14" borderId="18" xfId="0" applyFill="1" applyBorder="1" applyAlignment="1" applyProtection="1">
      <alignment horizontal="center" vertical="top" wrapText="1"/>
      <protection locked="0"/>
    </xf>
    <xf numFmtId="0" fontId="0" fillId="14" borderId="19" xfId="0" applyFill="1" applyBorder="1" applyAlignment="1" applyProtection="1">
      <alignment horizontal="left" vertical="top" wrapText="1"/>
      <protection locked="0"/>
    </xf>
    <xf numFmtId="0" fontId="0" fillId="14" borderId="19" xfId="0" applyFill="1" applyBorder="1" applyAlignment="1" applyProtection="1">
      <alignment horizontal="center" vertical="top" wrapText="1"/>
      <protection locked="0"/>
    </xf>
    <xf numFmtId="0" fontId="17" fillId="17" borderId="20" xfId="0" applyFont="1" applyFill="1" applyBorder="1" applyAlignment="1">
      <alignment vertical="top" wrapText="1"/>
    </xf>
    <xf numFmtId="0" fontId="21" fillId="15" borderId="18" xfId="0" applyFont="1" applyFill="1" applyBorder="1" applyAlignment="1">
      <alignment vertical="top" wrapText="1"/>
    </xf>
    <xf numFmtId="0" fontId="21" fillId="15" borderId="39" xfId="0" applyFont="1" applyFill="1" applyBorder="1" applyAlignment="1">
      <alignment vertical="top" wrapText="1"/>
    </xf>
    <xf numFmtId="0" fontId="21" fillId="15" borderId="23" xfId="0" applyFont="1" applyFill="1" applyBorder="1" applyAlignment="1">
      <alignment vertical="top" wrapText="1"/>
    </xf>
    <xf numFmtId="0" fontId="17" fillId="15" borderId="18" xfId="0" applyFont="1" applyFill="1" applyBorder="1" applyAlignment="1">
      <alignment vertical="top" wrapText="1"/>
    </xf>
    <xf numFmtId="0" fontId="6" fillId="15" borderId="23" xfId="1" applyFill="1" applyBorder="1" applyAlignment="1">
      <alignment vertical="top" wrapText="1"/>
    </xf>
    <xf numFmtId="0" fontId="6" fillId="15" borderId="20" xfId="1" applyFill="1" applyBorder="1" applyAlignment="1">
      <alignment vertical="top" wrapText="1"/>
    </xf>
    <xf numFmtId="165" fontId="18" fillId="11" borderId="18" xfId="0" applyNumberFormat="1" applyFont="1" applyFill="1" applyBorder="1" applyAlignment="1" applyProtection="1">
      <alignment horizontal="center" vertical="top" wrapText="1"/>
      <protection locked="0"/>
    </xf>
    <xf numFmtId="164" fontId="18" fillId="12" borderId="19" xfId="0" applyNumberFormat="1" applyFont="1" applyFill="1" applyBorder="1" applyAlignment="1">
      <alignment horizontal="center" vertical="top" wrapText="1"/>
    </xf>
    <xf numFmtId="166" fontId="18" fillId="11" borderId="25" xfId="0" applyNumberFormat="1" applyFont="1" applyFill="1" applyBorder="1" applyAlignment="1" applyProtection="1">
      <alignment horizontal="center" vertical="top" wrapText="1"/>
      <protection locked="0"/>
    </xf>
    <xf numFmtId="166" fontId="18" fillId="11" borderId="34" xfId="0" applyNumberFormat="1" applyFont="1" applyFill="1" applyBorder="1" applyAlignment="1" applyProtection="1">
      <alignment horizontal="center" vertical="top" wrapText="1"/>
      <protection locked="0"/>
    </xf>
    <xf numFmtId="166" fontId="18" fillId="11" borderId="20" xfId="0" applyNumberFormat="1" applyFont="1" applyFill="1" applyBorder="1" applyAlignment="1" applyProtection="1">
      <alignment horizontal="center" vertical="top" wrapText="1"/>
      <protection locked="0"/>
    </xf>
    <xf numFmtId="0" fontId="22" fillId="11" borderId="19" xfId="0" applyFont="1" applyFill="1" applyBorder="1" applyAlignment="1" applyProtection="1">
      <alignment vertical="top" wrapText="1"/>
      <protection locked="0"/>
    </xf>
    <xf numFmtId="0" fontId="22" fillId="11" borderId="20" xfId="0" applyFont="1" applyFill="1" applyBorder="1" applyAlignment="1" applyProtection="1">
      <alignment vertical="top" wrapText="1"/>
      <protection locked="0"/>
    </xf>
    <xf numFmtId="0" fontId="22" fillId="11" borderId="18" xfId="0" applyFont="1" applyFill="1" applyBorder="1" applyAlignment="1" applyProtection="1">
      <alignment horizontal="center" vertical="top" wrapText="1"/>
      <protection locked="0"/>
    </xf>
    <xf numFmtId="49" fontId="6" fillId="9" borderId="5" xfId="1" applyNumberFormat="1" applyFill="1" applyBorder="1" applyAlignment="1">
      <alignment vertical="top" wrapText="1"/>
    </xf>
    <xf numFmtId="0" fontId="6" fillId="0" borderId="0" xfId="1" applyAlignment="1">
      <alignment wrapText="1"/>
    </xf>
    <xf numFmtId="49" fontId="6" fillId="9" borderId="5" xfId="1" applyNumberFormat="1" applyFill="1" applyBorder="1" applyAlignment="1">
      <alignment vertical="center" wrapText="1"/>
    </xf>
    <xf numFmtId="0" fontId="22" fillId="11" borderId="19" xfId="0" applyFont="1" applyFill="1" applyBorder="1" applyAlignment="1" applyProtection="1">
      <alignment horizontal="center" vertical="top" wrapText="1"/>
      <protection locked="0"/>
    </xf>
    <xf numFmtId="49" fontId="6" fillId="2" borderId="17" xfId="1" applyNumberFormat="1" applyFill="1" applyBorder="1" applyAlignment="1">
      <alignment vertical="center" wrapText="1"/>
    </xf>
    <xf numFmtId="0" fontId="15" fillId="14" borderId="25" xfId="0" applyFont="1" applyFill="1" applyBorder="1" applyAlignment="1" applyProtection="1">
      <alignment horizontal="center" vertical="top" wrapText="1"/>
      <protection locked="0"/>
    </xf>
    <xf numFmtId="164" fontId="22" fillId="12" borderId="19" xfId="0" applyNumberFormat="1" applyFont="1" applyFill="1" applyBorder="1" applyAlignment="1">
      <alignment horizontal="center" vertical="top" wrapText="1"/>
    </xf>
    <xf numFmtId="0" fontId="22" fillId="11" borderId="18" xfId="0" applyFont="1" applyFill="1" applyBorder="1" applyAlignment="1" applyProtection="1">
      <alignment vertical="top" wrapText="1"/>
      <protection locked="0"/>
    </xf>
    <xf numFmtId="0" fontId="6" fillId="9" borderId="5" xfId="1" applyFill="1" applyBorder="1" applyAlignment="1">
      <alignment vertical="center" wrapText="1"/>
    </xf>
    <xf numFmtId="0" fontId="0" fillId="13" borderId="22" xfId="0" applyFill="1" applyBorder="1" applyAlignment="1" applyProtection="1">
      <alignment horizontal="center" vertical="top" wrapText="1"/>
      <protection locked="0"/>
    </xf>
    <xf numFmtId="0" fontId="7" fillId="18" borderId="44" xfId="0" applyFont="1" applyFill="1" applyBorder="1" applyAlignment="1" applyProtection="1">
      <alignment horizontal="center" vertical="top" wrapText="1"/>
      <protection locked="0"/>
    </xf>
    <xf numFmtId="0" fontId="7" fillId="18" borderId="45" xfId="0" applyFont="1" applyFill="1" applyBorder="1" applyAlignment="1" applyProtection="1">
      <alignment horizontal="center" vertical="top" wrapText="1"/>
      <protection locked="0"/>
    </xf>
    <xf numFmtId="0" fontId="7" fillId="11" borderId="46" xfId="0" applyFont="1" applyFill="1" applyBorder="1" applyAlignment="1" applyProtection="1">
      <alignment horizontal="center" vertical="top" wrapText="1"/>
      <protection locked="0"/>
    </xf>
    <xf numFmtId="0" fontId="7" fillId="18" borderId="47" xfId="0" applyFont="1" applyFill="1" applyBorder="1" applyAlignment="1" applyProtection="1">
      <alignment horizontal="center" vertical="top" wrapText="1"/>
      <protection locked="0"/>
    </xf>
    <xf numFmtId="0" fontId="7" fillId="11" borderId="47" xfId="0" applyFont="1" applyFill="1" applyBorder="1" applyAlignment="1" applyProtection="1">
      <alignment horizontal="center" vertical="top" wrapText="1"/>
      <protection locked="0"/>
    </xf>
    <xf numFmtId="0" fontId="7" fillId="11" borderId="47" xfId="0" applyFont="1" applyFill="1" applyBorder="1" applyAlignment="1" applyProtection="1">
      <alignment vertical="top" wrapText="1"/>
      <protection locked="0"/>
    </xf>
    <xf numFmtId="0" fontId="7" fillId="11" borderId="48" xfId="0" applyFont="1" applyFill="1" applyBorder="1" applyAlignment="1" applyProtection="1">
      <alignment vertical="top" wrapText="1"/>
      <protection locked="0"/>
    </xf>
    <xf numFmtId="0" fontId="7" fillId="11" borderId="49" xfId="0" applyFont="1" applyFill="1" applyBorder="1" applyAlignment="1" applyProtection="1">
      <alignment horizontal="center" vertical="top" wrapText="1"/>
      <protection locked="0"/>
    </xf>
    <xf numFmtId="0" fontId="7" fillId="11" borderId="48" xfId="0" applyFont="1" applyFill="1" applyBorder="1" applyAlignment="1" applyProtection="1">
      <alignment horizontal="center" vertical="top" wrapText="1"/>
      <protection locked="0"/>
    </xf>
    <xf numFmtId="0" fontId="7" fillId="11" borderId="46" xfId="0" applyFont="1" applyFill="1" applyBorder="1" applyAlignment="1" applyProtection="1">
      <alignment vertical="top" wrapText="1"/>
      <protection locked="0"/>
    </xf>
    <xf numFmtId="0" fontId="7" fillId="12" borderId="47" xfId="0" applyFont="1" applyFill="1" applyBorder="1" applyAlignment="1">
      <alignment horizontal="center" vertical="top" wrapText="1"/>
    </xf>
    <xf numFmtId="0" fontId="7" fillId="12" borderId="45" xfId="0" applyFont="1" applyFill="1" applyBorder="1" applyAlignment="1" applyProtection="1">
      <alignment horizontal="center" vertical="top" wrapText="1"/>
      <protection locked="0"/>
    </xf>
    <xf numFmtId="0" fontId="7" fillId="11" borderId="44" xfId="0" applyFont="1" applyFill="1" applyBorder="1" applyAlignment="1" applyProtection="1">
      <alignment horizontal="center" vertical="top" wrapText="1"/>
      <protection locked="0"/>
    </xf>
    <xf numFmtId="0" fontId="0" fillId="12" borderId="50" xfId="0" applyFill="1" applyBorder="1" applyAlignment="1">
      <alignment horizontal="center" vertical="top" wrapText="1"/>
    </xf>
    <xf numFmtId="165" fontId="7" fillId="11" borderId="46" xfId="0" applyNumberFormat="1" applyFont="1" applyFill="1" applyBorder="1" applyAlignment="1" applyProtection="1">
      <alignment horizontal="center" vertical="top" wrapText="1"/>
      <protection locked="0"/>
    </xf>
    <xf numFmtId="164" fontId="0" fillId="12" borderId="47" xfId="0" applyNumberFormat="1" applyFill="1" applyBorder="1" applyAlignment="1">
      <alignment horizontal="center" vertical="top" wrapText="1"/>
    </xf>
    <xf numFmtId="166" fontId="7" fillId="11" borderId="47" xfId="0" applyNumberFormat="1" applyFont="1" applyFill="1" applyBorder="1" applyAlignment="1" applyProtection="1">
      <alignment horizontal="center" vertical="top" wrapText="1"/>
      <protection locked="0"/>
    </xf>
    <xf numFmtId="166" fontId="7" fillId="11" borderId="50" xfId="0" applyNumberFormat="1" applyFont="1" applyFill="1" applyBorder="1" applyAlignment="1" applyProtection="1">
      <alignment horizontal="center" vertical="top" wrapText="1"/>
      <protection locked="0"/>
    </xf>
    <xf numFmtId="166" fontId="7" fillId="11" borderId="45" xfId="0" applyNumberFormat="1" applyFont="1" applyFill="1" applyBorder="1" applyAlignment="1" applyProtection="1">
      <alignment horizontal="center" vertical="top" wrapText="1"/>
      <protection locked="0"/>
    </xf>
    <xf numFmtId="165" fontId="7" fillId="11" borderId="51" xfId="0" applyNumberFormat="1" applyFont="1" applyFill="1" applyBorder="1" applyAlignment="1" applyProtection="1">
      <alignment horizontal="center" vertical="top" wrapText="1"/>
      <protection locked="0"/>
    </xf>
    <xf numFmtId="164" fontId="7" fillId="12" borderId="47" xfId="0" applyNumberFormat="1" applyFont="1" applyFill="1" applyBorder="1" applyAlignment="1">
      <alignment horizontal="center" vertical="top" wrapText="1"/>
    </xf>
    <xf numFmtId="0" fontId="7" fillId="11" borderId="47" xfId="0" applyFont="1" applyFill="1" applyBorder="1" applyAlignment="1" applyProtection="1">
      <alignment horizontal="left" vertical="top" wrapText="1"/>
      <protection locked="0"/>
    </xf>
    <xf numFmtId="0" fontId="7" fillId="11" borderId="45" xfId="0" applyFont="1" applyFill="1" applyBorder="1" applyAlignment="1" applyProtection="1">
      <alignment vertical="top" wrapText="1"/>
      <protection locked="0"/>
    </xf>
    <xf numFmtId="0" fontId="7" fillId="11" borderId="51" xfId="0" applyFont="1" applyFill="1" applyBorder="1" applyAlignment="1" applyProtection="1">
      <alignment horizontal="center" vertical="top" wrapText="1"/>
      <protection locked="0"/>
    </xf>
    <xf numFmtId="0" fontId="7" fillId="11" borderId="50" xfId="0" applyFont="1" applyFill="1" applyBorder="1" applyAlignment="1" applyProtection="1">
      <alignment vertical="top" wrapText="1"/>
      <protection locked="0"/>
    </xf>
    <xf numFmtId="0" fontId="0" fillId="11" borderId="46" xfId="0" applyFill="1" applyBorder="1" applyAlignment="1" applyProtection="1">
      <alignment vertical="top" wrapText="1"/>
      <protection locked="0"/>
    </xf>
    <xf numFmtId="0" fontId="0" fillId="11" borderId="52" xfId="0" applyFill="1" applyBorder="1" applyAlignment="1" applyProtection="1">
      <alignment vertical="top" wrapText="1"/>
      <protection locked="0"/>
    </xf>
    <xf numFmtId="0" fontId="0" fillId="11" borderId="47" xfId="0" applyFill="1" applyBorder="1" applyAlignment="1" applyProtection="1">
      <alignment vertical="top" wrapText="1"/>
      <protection locked="0"/>
    </xf>
    <xf numFmtId="0" fontId="7" fillId="11" borderId="51" xfId="0" applyFont="1" applyFill="1" applyBorder="1" applyAlignment="1" applyProtection="1">
      <alignment vertical="top" wrapText="1"/>
      <protection locked="0"/>
    </xf>
    <xf numFmtId="0" fontId="7" fillId="11" borderId="52" xfId="0" applyFont="1" applyFill="1" applyBorder="1" applyAlignment="1" applyProtection="1">
      <alignment vertical="top" wrapText="1"/>
      <protection locked="0"/>
    </xf>
    <xf numFmtId="0" fontId="23" fillId="11" borderId="52" xfId="1" applyFont="1" applyFill="1" applyBorder="1" applyAlignment="1" applyProtection="1">
      <alignment vertical="top" wrapText="1"/>
      <protection locked="0"/>
    </xf>
    <xf numFmtId="0" fontId="23" fillId="11" borderId="45" xfId="1" applyFont="1" applyFill="1" applyBorder="1" applyAlignment="1" applyProtection="1">
      <alignment vertical="top" wrapText="1"/>
      <protection locked="0"/>
    </xf>
    <xf numFmtId="0" fontId="7" fillId="11" borderId="50" xfId="0" applyFont="1" applyFill="1" applyBorder="1" applyAlignment="1" applyProtection="1">
      <alignment horizontal="center" vertical="top" wrapText="1"/>
      <protection locked="0"/>
    </xf>
    <xf numFmtId="0" fontId="7" fillId="11" borderId="50" xfId="0" applyFont="1" applyFill="1" applyBorder="1" applyAlignment="1">
      <alignment vertical="top" wrapText="1"/>
    </xf>
    <xf numFmtId="0" fontId="7" fillId="11" borderId="47" xfId="0" applyFont="1" applyFill="1" applyBorder="1" applyAlignment="1">
      <alignment vertical="top" wrapText="1"/>
    </xf>
    <xf numFmtId="0" fontId="7" fillId="13" borderId="47" xfId="0" applyFont="1" applyFill="1" applyBorder="1" applyAlignment="1" applyProtection="1">
      <alignment horizontal="center" vertical="top" wrapText="1"/>
      <protection locked="0"/>
    </xf>
    <xf numFmtId="0" fontId="7" fillId="13" borderId="53" xfId="0" applyFont="1" applyFill="1" applyBorder="1" applyAlignment="1" applyProtection="1">
      <alignment horizontal="center" vertical="top" wrapText="1"/>
      <protection locked="0"/>
    </xf>
    <xf numFmtId="0" fontId="24" fillId="0" borderId="0" xfId="1" applyFont="1" applyAlignment="1">
      <alignment wrapText="1"/>
    </xf>
    <xf numFmtId="0" fontId="22" fillId="11" borderId="19" xfId="0" applyFont="1" applyFill="1" applyBorder="1" applyAlignment="1" applyProtection="1">
      <alignment horizontal="left" vertical="top" wrapText="1"/>
      <protection locked="0"/>
    </xf>
    <xf numFmtId="166" fontId="22" fillId="11" borderId="33" xfId="0" applyNumberFormat="1" applyFont="1" applyFill="1" applyBorder="1" applyAlignment="1" applyProtection="1">
      <alignment horizontal="center" vertical="top" wrapText="1"/>
      <protection locked="0"/>
    </xf>
    <xf numFmtId="0" fontId="22" fillId="11" borderId="25" xfId="0" applyFont="1" applyFill="1" applyBorder="1" applyAlignment="1" applyProtection="1">
      <alignment horizontal="left" vertical="top" wrapText="1"/>
      <protection locked="0"/>
    </xf>
    <xf numFmtId="0" fontId="22" fillId="11" borderId="33" xfId="0" applyFont="1" applyFill="1" applyBorder="1" applyAlignment="1" applyProtection="1">
      <alignment vertical="top" wrapText="1"/>
      <protection locked="0"/>
    </xf>
    <xf numFmtId="0" fontId="22" fillId="11" borderId="30" xfId="0" applyFont="1" applyFill="1" applyBorder="1" applyAlignment="1" applyProtection="1">
      <alignment horizontal="center" vertical="top" wrapText="1"/>
      <protection locked="0"/>
    </xf>
    <xf numFmtId="0" fontId="22" fillId="11" borderId="33" xfId="0" applyFont="1" applyFill="1" applyBorder="1" applyAlignment="1" applyProtection="1">
      <alignment horizontal="left" vertical="top" wrapText="1"/>
      <protection locked="0"/>
    </xf>
    <xf numFmtId="166" fontId="22" fillId="11" borderId="20" xfId="0" applyNumberFormat="1" applyFont="1" applyFill="1" applyBorder="1" applyAlignment="1" applyProtection="1">
      <alignment horizontal="center" vertical="top" wrapText="1"/>
      <protection locked="0"/>
    </xf>
    <xf numFmtId="0" fontId="22" fillId="11" borderId="30" xfId="0" applyFont="1" applyFill="1" applyBorder="1" applyAlignment="1" applyProtection="1">
      <alignment vertical="top" wrapText="1"/>
      <protection locked="0"/>
    </xf>
    <xf numFmtId="0" fontId="22" fillId="11" borderId="23" xfId="0" applyFont="1" applyFill="1" applyBorder="1" applyAlignment="1" applyProtection="1">
      <alignment horizontal="center" vertical="top" wrapText="1"/>
      <protection locked="0"/>
    </xf>
    <xf numFmtId="20" fontId="0" fillId="11" borderId="25" xfId="0" applyNumberFormat="1" applyFill="1" applyBorder="1" applyAlignment="1" applyProtection="1">
      <alignment vertical="top" wrapText="1"/>
      <protection locked="0"/>
    </xf>
  </cellXfs>
  <cellStyles count="2">
    <cellStyle name="Hyperlink" xfId="1" builtinId="8"/>
    <cellStyle name="Normal" xfId="0" builtinId="0"/>
  </cellStyles>
  <dxfs count="31">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s>
  <tableStyles count="0"/>
  <colors>
    <indexedColors>
      <rgbColor rgb="FF000000"/>
      <rgbColor rgb="FFFFFFFF"/>
      <rgbColor rgb="FFFF0000"/>
      <rgbColor rgb="FF00FF00"/>
      <rgbColor rgb="FF0000FF"/>
      <rgbColor rgb="FFFFFF00"/>
      <rgbColor rgb="FFFF00FF"/>
      <rgbColor rgb="FF00FFFF"/>
      <rgbColor rgb="FF000000"/>
      <rgbColor rgb="FFFFFFFF"/>
      <rgbColor rgb="FFFF0000"/>
      <rgbColor rgb="FFD8D8D8"/>
      <rgbColor rgb="FFFFC000"/>
      <rgbColor rgb="FF9CC2E5"/>
      <rgbColor rgb="FFFBE4D5"/>
      <rgbColor rgb="FFAAAAAA"/>
      <rgbColor rgb="FFF2F2F2"/>
      <rgbColor rgb="FFDEEAF6"/>
      <rgbColor rgb="FFFFFF00"/>
      <rgbColor rgb="00000000"/>
      <rgbColor rgb="FFC6EFCE"/>
      <rgbColor rgb="FF006100"/>
      <rgbColor rgb="FF0563C1"/>
      <rgbColor rgb="FFDDEBF7"/>
      <rgbColor rgb="FFFFF2CB"/>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5-26/Term%201,%202025-26/For%20ILP%20Team/For%20Portal%20and%20Website_Exploration%20Week%202025_v3.xlsx" TargetMode="External"/><Relationship Id="rId1" Type="http://schemas.openxmlformats.org/officeDocument/2006/relationships/externalLinkPath" Target="https://mylingnan.sharepoint.com/sites/ILPCoordinators/Shared%20Documents/General/2025-26/Term%201,%202025-26/For%20ILP%20Team/For%20Portal%20and%20Website_Exploration%20Week%202025_v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WHC%20-%20ILP%20Events%20for%20Term%201%202026-27_Updated.xlsx" TargetMode="External"/><Relationship Id="rId1" Type="http://schemas.openxmlformats.org/officeDocument/2006/relationships/externalLinkPath" Target="https://mylingnan.sharepoint.com/sites/ILPCoordinators/Shared%20Documents/General/2026-27/Term%201,%202026-27%20for%20WOs/WHC%20-%20ILP%20Events%20for%20Term%201%202026-27_Updated.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y95leung\Desktop\WHC%20-%20ILP%20Events%20for%20Term%201%202026-27Z.xlsx" TargetMode="External"/><Relationship Id="rId1" Type="http://schemas.openxmlformats.org/officeDocument/2006/relationships/externalLinkPath" Target="https://mylingnan.sharepoint.com/Users/y95leung/Desktop/WHC%20-%20ILP%20Events%20for%20Term%201%202026-27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ES"/>
      <sheetName val="CELD"/>
      <sheetName val="IED"/>
      <sheetName val="SEW"/>
      <sheetName val="PFW"/>
      <sheetName val="RE"/>
      <sheetName val="For Portal and Website_Explorat"/>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 val="WHC - ILP Events for Term 1 202"/>
    </sheetNames>
    <sheetDataSet>
      <sheetData sheetId="0" refreshError="1"/>
      <sheetData sheetId="1"/>
      <sheetData sheetId="2" refreshError="1"/>
      <sheetData sheetId="3" refreshError="1"/>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 val="WHC - ILP Events for Term 1 202"/>
    </sheetNames>
    <sheetDataSet>
      <sheetData sheetId="0" refreshError="1"/>
      <sheetData sheetId="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2013 - 2022 Theme">
  <a:themeElements>
    <a:clrScheme name="Office 2013 - 2022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2013 - 2022 Theme">
      <a:majorFont>
        <a:latin typeface="Helvetica Neue"/>
        <a:ea typeface="Helvetica Neue"/>
        <a:cs typeface="Helvetica Neue"/>
      </a:majorFont>
      <a:minorFont>
        <a:latin typeface="Helvetica Neue"/>
        <a:ea typeface="Helvetica Neue"/>
        <a:cs typeface="Helvetica Neue"/>
      </a:minorFont>
    </a:fontScheme>
    <a:fmtScheme name="Office 2013 - 2022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osa.ln.edu.hk/registration/38c9b8a16956670a060b552a7193f31e" TargetMode="External"/><Relationship Id="rId3" Type="http://schemas.openxmlformats.org/officeDocument/2006/relationships/hyperlink" Target="mailto:michellecheung@Ln.edu.hk" TargetMode="External"/><Relationship Id="rId7" Type="http://schemas.openxmlformats.org/officeDocument/2006/relationships/hyperlink" Target="https://osa.ln.edu.hk/registration/8353b8f02d0d97c391cdfbec54e3e36e" TargetMode="External"/><Relationship Id="rId2" Type="http://schemas.openxmlformats.org/officeDocument/2006/relationships/hyperlink" Target="mailto:michellecheung@Ln.edu.hk" TargetMode="External"/><Relationship Id="rId1" Type="http://schemas.openxmlformats.org/officeDocument/2006/relationships/hyperlink" Target="mailto:michellecheung@Ln.edu.hk" TargetMode="External"/><Relationship Id="rId6" Type="http://schemas.openxmlformats.org/officeDocument/2006/relationships/hyperlink" Target="https://osa.ln.edu.hk/registration/e453f3e48a432c11cc58e35a15915f87" TargetMode="External"/><Relationship Id="rId5" Type="http://schemas.openxmlformats.org/officeDocument/2006/relationships/hyperlink" Target="mailto:michellecheung@Ln.edu.hk" TargetMode="External"/><Relationship Id="rId10" Type="http://schemas.openxmlformats.org/officeDocument/2006/relationships/hyperlink" Target="https://osa.ln.edu.hk/registration/0482329315a030f4cf84820d9f98d0f2" TargetMode="External"/><Relationship Id="rId4" Type="http://schemas.openxmlformats.org/officeDocument/2006/relationships/hyperlink" Target="mailto:michellecheung@Ln.edu.hk" TargetMode="External"/><Relationship Id="rId9" Type="http://schemas.openxmlformats.org/officeDocument/2006/relationships/hyperlink" Target="https://osa.ln.edu.hk/registration/9f1c60b08ed6de3e20506a2da8497c54"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sa.ln.edu.hk/registration/08553c996742bc17083024e1dc1f1bf8" TargetMode="External"/><Relationship Id="rId3" Type="http://schemas.openxmlformats.org/officeDocument/2006/relationships/hyperlink" Target="mailto:ontikandytsui@ln.edu.hk" TargetMode="External"/><Relationship Id="rId7" Type="http://schemas.openxmlformats.org/officeDocument/2006/relationships/hyperlink" Target="mailto:corrine.lau@ln.edu.hk" TargetMode="External"/><Relationship Id="rId2" Type="http://schemas.openxmlformats.org/officeDocument/2006/relationships/hyperlink" Target="mailto:carrieli@ln.edu.hk" TargetMode="External"/><Relationship Id="rId1" Type="http://schemas.openxmlformats.org/officeDocument/2006/relationships/hyperlink" Target="mailto:ontikandytsui@ln.edu.hk" TargetMode="External"/><Relationship Id="rId6" Type="http://schemas.openxmlformats.org/officeDocument/2006/relationships/hyperlink" Target="https://osa.ln.edu.hk/registration/d3f3b46a9871d829a4fa144229ccf420" TargetMode="External"/><Relationship Id="rId5" Type="http://schemas.openxmlformats.org/officeDocument/2006/relationships/hyperlink" Target="https://osa.ln.edu.hk/registration/290c3288873da64db809721f1ff2c71b" TargetMode="External"/><Relationship Id="rId4" Type="http://schemas.openxmlformats.org/officeDocument/2006/relationships/hyperlink" Target="mailto:carrieli@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estherng@ln.edu.hk" TargetMode="External"/><Relationship Id="rId3" Type="http://schemas.openxmlformats.org/officeDocument/2006/relationships/hyperlink" Target="mailto:suenalb@ln.edu.hk" TargetMode="External"/><Relationship Id="rId7" Type="http://schemas.openxmlformats.org/officeDocument/2006/relationships/hyperlink" Target="mailto:samuelng@ln.edu.hk" TargetMode="External"/><Relationship Id="rId2" Type="http://schemas.openxmlformats.org/officeDocument/2006/relationships/hyperlink" Target="mailto:suenalb@ln.edu.hk" TargetMode="External"/><Relationship Id="rId1" Type="http://schemas.openxmlformats.org/officeDocument/2006/relationships/hyperlink" Target="mailto:my2choi@ln.edu.hk" TargetMode="External"/><Relationship Id="rId6" Type="http://schemas.openxmlformats.org/officeDocument/2006/relationships/hyperlink" Target="https://osa.ln.edu.hk/registration/f24030ef6294f83706ff8e696b71f6dc" TargetMode="External"/><Relationship Id="rId5" Type="http://schemas.openxmlformats.org/officeDocument/2006/relationships/hyperlink" Target="https://osa.ln.edu.hk/registration/f5adb368c5cf40097ad2ab840cc26455" TargetMode="External"/><Relationship Id="rId4" Type="http://schemas.openxmlformats.org/officeDocument/2006/relationships/hyperlink" Target="https://osa.ln.edu.hk/registration/3e694aa5f94c6caa4a1a3b7e9df428f2" TargetMode="External"/><Relationship Id="rId9" Type="http://schemas.openxmlformats.org/officeDocument/2006/relationships/hyperlink" Target="https://osa.ln.edu.hk/registration/4e2bd235957300c679e2eb94c35153e6"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lingnan.zoom.us/j/93742717422?pwd=wAva49la0akGctV0t0c8Mzkb4mMbt9.1" TargetMode="External"/><Relationship Id="rId2" Type="http://schemas.openxmlformats.org/officeDocument/2006/relationships/hyperlink" Target="mailto:jessicali@ln.edu.hk" TargetMode="External"/><Relationship Id="rId1" Type="http://schemas.openxmlformats.org/officeDocument/2006/relationships/hyperlink" Target="mailto:amychan3@ln.edu.hk" TargetMode="External"/><Relationship Id="rId4" Type="http://schemas.openxmlformats.org/officeDocument/2006/relationships/hyperlink" Target="https://osa.ln.edu.hk/registration/d83659801f25367bf9f6dcf2f25d709c"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osa.ln.edu.hk/registration/bb819856098530891db6c64818ab9016" TargetMode="External"/><Relationship Id="rId13" Type="http://schemas.openxmlformats.org/officeDocument/2006/relationships/hyperlink" Target="mailto:scullykwok@ln.edu.hk" TargetMode="External"/><Relationship Id="rId18" Type="http://schemas.openxmlformats.org/officeDocument/2006/relationships/hyperlink" Target="https://osa.ln.edu.hk/registration/6b6da1977b7123b1a5bc3ef84481a513" TargetMode="External"/><Relationship Id="rId3" Type="http://schemas.openxmlformats.org/officeDocument/2006/relationships/hyperlink" Target="mailto:lincn@ln.edu.hk" TargetMode="External"/><Relationship Id="rId7" Type="http://schemas.openxmlformats.org/officeDocument/2006/relationships/hyperlink" Target="https://osa.ln.edu.hk/registration/ccf3387558b9e8cba557c52caea730ed" TargetMode="External"/><Relationship Id="rId12" Type="http://schemas.openxmlformats.org/officeDocument/2006/relationships/hyperlink" Target="mailto:lincn@ln.edu.hk" TargetMode="External"/><Relationship Id="rId17" Type="http://schemas.openxmlformats.org/officeDocument/2006/relationships/hyperlink" Target="mailto:kitchan2@ln.edu.hk" TargetMode="External"/><Relationship Id="rId2" Type="http://schemas.openxmlformats.org/officeDocument/2006/relationships/hyperlink" Target="mailto:scullykwok@ln.edu.hk" TargetMode="External"/><Relationship Id="rId16" Type="http://schemas.openxmlformats.org/officeDocument/2006/relationships/hyperlink" Target="https://osa.ln.edu.hk/registration/95061a387ac70f920261a1ce6cdec0bf" TargetMode="External"/><Relationship Id="rId1" Type="http://schemas.openxmlformats.org/officeDocument/2006/relationships/hyperlink" Target="mailto:lincn@ln.edu.hk" TargetMode="External"/><Relationship Id="rId6" Type="http://schemas.openxmlformats.org/officeDocument/2006/relationships/hyperlink" Target="https://osa.ln.edu.hk/registration/1b189b8da0fd1c11f5cb570ef546be12" TargetMode="External"/><Relationship Id="rId11" Type="http://schemas.openxmlformats.org/officeDocument/2006/relationships/hyperlink" Target="https://osa.ln.edu.hk/registration/87a2ea476dfc68eba2171ed9649ed58e" TargetMode="External"/><Relationship Id="rId5" Type="http://schemas.openxmlformats.org/officeDocument/2006/relationships/hyperlink" Target="https://osa.ln.edu.hk/registration/e06fd59c47406f785a2bee1ed6f7c2f3" TargetMode="External"/><Relationship Id="rId15" Type="http://schemas.openxmlformats.org/officeDocument/2006/relationships/hyperlink" Target="mailto:lincn@ln.edu.hk" TargetMode="External"/><Relationship Id="rId10" Type="http://schemas.openxmlformats.org/officeDocument/2006/relationships/hyperlink" Target="https://osa.ln.edu.hk/registration/28bbca0881c641008987645dac3f068c" TargetMode="External"/><Relationship Id="rId19" Type="http://schemas.openxmlformats.org/officeDocument/2006/relationships/printerSettings" Target="../printerSettings/printerSettings1.bin"/><Relationship Id="rId4" Type="http://schemas.openxmlformats.org/officeDocument/2006/relationships/hyperlink" Target="mailto:scullykwok@ln.edu.hk" TargetMode="External"/><Relationship Id="rId9" Type="http://schemas.openxmlformats.org/officeDocument/2006/relationships/hyperlink" Target="https://osa.ln.edu.hk/registration/0c15c5a0ef85ff518914248bfcc27456" TargetMode="External"/><Relationship Id="rId14" Type="http://schemas.openxmlformats.org/officeDocument/2006/relationships/hyperlink" Target="mailto:scullykwok@ln.edu.h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osa.ln.edu.hk/registration/a5f5b17008b174123d8ad2ba86ae11f9" TargetMode="External"/><Relationship Id="rId3" Type="http://schemas.openxmlformats.org/officeDocument/2006/relationships/hyperlink" Target="https://lingnan.zoom.us/j/2419056143?pwd=K2F3aTZIT3dRVlhwM2xsdDdRaWl5Zz09&amp;omn=95579284210" TargetMode="External"/><Relationship Id="rId7" Type="http://schemas.openxmlformats.org/officeDocument/2006/relationships/hyperlink" Target="mailto:nansleung@LN.edu.hk" TargetMode="External"/><Relationship Id="rId2" Type="http://schemas.openxmlformats.org/officeDocument/2006/relationships/hyperlink" Target="https://osa.ln.edu.hk/registration/5290f19ade88ddfaa6512477c9ab42d8" TargetMode="External"/><Relationship Id="rId1" Type="http://schemas.openxmlformats.org/officeDocument/2006/relationships/hyperlink" Target="mailto:bmoscheng@ln.edu.hk" TargetMode="External"/><Relationship Id="rId6" Type="http://schemas.openxmlformats.org/officeDocument/2006/relationships/hyperlink" Target="mailto:jiayingfu@LN.edu.hk" TargetMode="External"/><Relationship Id="rId5" Type="http://schemas.openxmlformats.org/officeDocument/2006/relationships/hyperlink" Target="https://osa.ln.edu.hk/registration/4937d4810fe82d40f24411dda28d9978" TargetMode="External"/><Relationship Id="rId4" Type="http://schemas.openxmlformats.org/officeDocument/2006/relationships/hyperlink" Target="mailto:sarahng2@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Z8"/>
  <sheetViews>
    <sheetView showGridLines="0" topLeftCell="A2" workbookViewId="0">
      <selection activeCell="A2" sqref="A2:A6"/>
    </sheetView>
  </sheetViews>
  <sheetFormatPr defaultColWidth="9.140625" defaultRowHeight="15" customHeight="1"/>
  <cols>
    <col min="1" max="1" width="8.140625" style="1" customWidth="1"/>
    <col min="2" max="5" width="9.140625" style="1" customWidth="1"/>
    <col min="6" max="7" width="14" style="1" customWidth="1"/>
    <col min="8" max="10" width="30.85546875" style="1" customWidth="1"/>
    <col min="11" max="11" width="35.85546875" style="1" customWidth="1"/>
    <col min="12" max="12" width="13.42578125" style="1" customWidth="1"/>
    <col min="13" max="14" width="50.85546875" style="1" customWidth="1"/>
    <col min="15" max="15" width="27.85546875" style="1" customWidth="1"/>
    <col min="16" max="16" width="23.42578125" style="1" customWidth="1"/>
    <col min="17" max="17" width="28.85546875" style="1" customWidth="1"/>
    <col min="18" max="19" width="11.85546875" style="1" customWidth="1"/>
    <col min="20" max="21" width="14.140625" style="1" customWidth="1"/>
    <col min="22" max="28" width="13.140625" style="1" customWidth="1"/>
    <col min="29" max="29" width="11.42578125" style="1" customWidth="1"/>
    <col min="30" max="30" width="12.42578125" style="1" customWidth="1"/>
    <col min="31" max="31" width="10.85546875" style="1" customWidth="1"/>
    <col min="32" max="32" width="11.7109375" style="1" customWidth="1"/>
    <col min="33" max="33" width="12.140625" style="1" customWidth="1"/>
    <col min="34" max="34" width="14" style="1" customWidth="1"/>
    <col min="35" max="35" width="13.42578125" style="1" customWidth="1"/>
    <col min="36" max="36" width="13.85546875" style="1" customWidth="1"/>
    <col min="37" max="37" width="16.85546875" style="1" customWidth="1"/>
    <col min="38" max="38" width="13.140625" style="1" customWidth="1"/>
    <col min="39" max="41" width="12.85546875" style="1" customWidth="1"/>
    <col min="42" max="42" width="15.85546875" style="1" customWidth="1"/>
    <col min="43" max="43" width="11.85546875" style="1" customWidth="1"/>
    <col min="44" max="46" width="12.85546875" style="1" customWidth="1"/>
    <col min="47" max="47" width="15.85546875" style="1" customWidth="1"/>
    <col min="48" max="48" width="11.85546875" style="1" customWidth="1"/>
    <col min="49" max="51" width="12.85546875" style="1" customWidth="1"/>
    <col min="52" max="52" width="14.42578125" style="1" customWidth="1"/>
    <col min="53" max="53" width="11.85546875" style="1" customWidth="1"/>
    <col min="54" max="56" width="12.85546875" style="1" customWidth="1"/>
    <col min="57" max="57" width="15.85546875" style="1" customWidth="1"/>
    <col min="58" max="58" width="11.85546875" style="1" customWidth="1"/>
    <col min="59" max="60" width="12.85546875" style="1" customWidth="1"/>
    <col min="61" max="62" width="15.85546875" style="1" customWidth="1"/>
    <col min="63" max="63" width="11.85546875" style="1" customWidth="1"/>
    <col min="64" max="66" width="12.85546875" style="1" customWidth="1"/>
    <col min="67" max="67" width="15.140625" style="1" customWidth="1"/>
    <col min="68" max="68" width="41.85546875" style="1" customWidth="1"/>
    <col min="69" max="69" width="20.85546875" style="1" customWidth="1"/>
    <col min="70" max="70" width="27.140625" style="1" customWidth="1"/>
    <col min="71" max="71" width="15.140625" style="1" customWidth="1"/>
    <col min="72" max="72" width="22.140625" style="1" customWidth="1"/>
    <col min="73" max="74" width="22.42578125" style="1" customWidth="1"/>
    <col min="75" max="76" width="14.85546875" style="1" customWidth="1"/>
    <col min="77" max="77" width="21.140625" style="1" customWidth="1"/>
    <col min="78" max="78" width="19.85546875" style="1" customWidth="1"/>
    <col min="79" max="79" width="30.85546875" style="1" customWidth="1"/>
    <col min="80" max="80" width="14.85546875" style="1" customWidth="1"/>
    <col min="81" max="81" width="15.85546875" style="1" customWidth="1"/>
    <col min="82" max="82" width="22" style="1" customWidth="1"/>
    <col min="83" max="84" width="23.140625" style="1" customWidth="1"/>
    <col min="85" max="85" width="20.42578125" style="1" customWidth="1"/>
    <col min="86" max="86" width="21.42578125" style="1" customWidth="1"/>
    <col min="87" max="87" width="17.42578125" style="1" customWidth="1"/>
    <col min="88" max="88" width="14.140625" style="1" customWidth="1"/>
    <col min="89" max="104" width="12.85546875" style="1" customWidth="1"/>
    <col min="105" max="112" width="9.140625" style="1" hidden="1" customWidth="1"/>
    <col min="113" max="113" width="24.140625" style="1" customWidth="1"/>
    <col min="114" max="114" width="20.42578125" style="1" customWidth="1"/>
    <col min="115" max="117" width="9.140625" style="1" hidden="1" customWidth="1"/>
    <col min="118" max="118" width="14" style="1" customWidth="1"/>
    <col min="119" max="123" width="13" style="1" customWidth="1"/>
    <col min="124" max="143" width="9.140625" style="1" customWidth="1"/>
    <col min="144" max="144" width="13.85546875" style="1" customWidth="1"/>
    <col min="145" max="147" width="9.140625" style="1" customWidth="1"/>
    <col min="148" max="148" width="32.42578125" style="1" customWidth="1"/>
    <col min="149" max="157" width="9.140625" style="1" customWidth="1"/>
    <col min="158" max="16384" width="9.140625" style="1"/>
  </cols>
  <sheetData>
    <row r="1" spans="1:156" ht="54.95" customHeight="1">
      <c r="A1" s="2" t="s">
        <v>0</v>
      </c>
      <c r="B1" s="3" t="s">
        <v>1</v>
      </c>
      <c r="C1" s="4" t="s">
        <v>2</v>
      </c>
      <c r="D1" s="4" t="s">
        <v>3</v>
      </c>
      <c r="E1" s="4" t="s">
        <v>4</v>
      </c>
      <c r="F1" s="5" t="s">
        <v>5</v>
      </c>
      <c r="G1" s="6" t="s">
        <v>6</v>
      </c>
      <c r="H1" s="7" t="s">
        <v>7</v>
      </c>
      <c r="I1" s="8" t="s">
        <v>8</v>
      </c>
      <c r="J1" s="7" t="s">
        <v>9</v>
      </c>
      <c r="K1" s="9" t="s">
        <v>10</v>
      </c>
      <c r="L1" s="9" t="s">
        <v>11</v>
      </c>
      <c r="M1" s="10" t="s">
        <v>12</v>
      </c>
      <c r="N1" s="11" t="s">
        <v>13</v>
      </c>
      <c r="O1" s="7" t="s">
        <v>14</v>
      </c>
      <c r="P1" s="8" t="s">
        <v>15</v>
      </c>
      <c r="Q1" s="12" t="s">
        <v>16</v>
      </c>
      <c r="R1" s="13" t="s">
        <v>17</v>
      </c>
      <c r="S1" s="13" t="s">
        <v>18</v>
      </c>
      <c r="T1" s="13" t="s">
        <v>19</v>
      </c>
      <c r="U1" s="13" t="s">
        <v>20</v>
      </c>
      <c r="V1" s="13" t="s">
        <v>21</v>
      </c>
      <c r="W1" s="13" t="s">
        <v>22</v>
      </c>
      <c r="X1" s="13" t="s">
        <v>23</v>
      </c>
      <c r="Y1" s="13" t="s">
        <v>24</v>
      </c>
      <c r="Z1" s="13" t="s">
        <v>25</v>
      </c>
      <c r="AA1" s="13" t="s">
        <v>26</v>
      </c>
      <c r="AB1" s="14" t="s">
        <v>27</v>
      </c>
      <c r="AC1" s="15" t="s">
        <v>28</v>
      </c>
      <c r="AD1" s="16" t="s">
        <v>29</v>
      </c>
      <c r="AE1" s="16" t="s">
        <v>30</v>
      </c>
      <c r="AF1" s="16" t="s">
        <v>31</v>
      </c>
      <c r="AG1" s="16" t="s">
        <v>32</v>
      </c>
      <c r="AH1" s="16" t="s">
        <v>33</v>
      </c>
      <c r="AI1" s="16" t="s">
        <v>34</v>
      </c>
      <c r="AJ1" s="17" t="s">
        <v>35</v>
      </c>
      <c r="AK1" s="7" t="s">
        <v>36</v>
      </c>
      <c r="AL1" s="9" t="s">
        <v>37</v>
      </c>
      <c r="AM1" s="9" t="s">
        <v>38</v>
      </c>
      <c r="AN1" s="9" t="s">
        <v>39</v>
      </c>
      <c r="AO1" s="8" t="s">
        <v>40</v>
      </c>
      <c r="AP1" s="7" t="s">
        <v>41</v>
      </c>
      <c r="AQ1" s="9" t="s">
        <v>42</v>
      </c>
      <c r="AR1" s="9" t="s">
        <v>43</v>
      </c>
      <c r="AS1" s="9" t="s">
        <v>44</v>
      </c>
      <c r="AT1" s="8" t="s">
        <v>45</v>
      </c>
      <c r="AU1" s="18" t="s">
        <v>46</v>
      </c>
      <c r="AV1" s="19" t="s">
        <v>47</v>
      </c>
      <c r="AW1" s="19" t="s">
        <v>48</v>
      </c>
      <c r="AX1" s="19" t="s">
        <v>49</v>
      </c>
      <c r="AY1" s="20" t="s">
        <v>50</v>
      </c>
      <c r="AZ1" s="7" t="s">
        <v>51</v>
      </c>
      <c r="BA1" s="9" t="s">
        <v>52</v>
      </c>
      <c r="BB1" s="9" t="s">
        <v>53</v>
      </c>
      <c r="BC1" s="9" t="s">
        <v>54</v>
      </c>
      <c r="BD1" s="8" t="s">
        <v>55</v>
      </c>
      <c r="BE1" s="18" t="s">
        <v>56</v>
      </c>
      <c r="BF1" s="19" t="s">
        <v>57</v>
      </c>
      <c r="BG1" s="19" t="s">
        <v>58</v>
      </c>
      <c r="BH1" s="19" t="s">
        <v>59</v>
      </c>
      <c r="BI1" s="20" t="s">
        <v>60</v>
      </c>
      <c r="BJ1" s="7" t="s">
        <v>61</v>
      </c>
      <c r="BK1" s="9" t="s">
        <v>62</v>
      </c>
      <c r="BL1" s="9" t="s">
        <v>63</v>
      </c>
      <c r="BM1" s="9" t="s">
        <v>64</v>
      </c>
      <c r="BN1" s="8" t="s">
        <v>65</v>
      </c>
      <c r="BO1" s="21" t="s">
        <v>66</v>
      </c>
      <c r="BP1" s="22" t="s">
        <v>67</v>
      </c>
      <c r="BQ1" s="22" t="s">
        <v>68</v>
      </c>
      <c r="BR1" s="23" t="s">
        <v>69</v>
      </c>
      <c r="BS1" s="21" t="s">
        <v>70</v>
      </c>
      <c r="BT1" s="22" t="s">
        <v>71</v>
      </c>
      <c r="BU1" s="22" t="s">
        <v>72</v>
      </c>
      <c r="BV1" s="23" t="s">
        <v>73</v>
      </c>
      <c r="BW1" s="24" t="s">
        <v>74</v>
      </c>
      <c r="BX1" s="25" t="s">
        <v>75</v>
      </c>
      <c r="BY1" s="25" t="s">
        <v>76</v>
      </c>
      <c r="BZ1" s="25" t="s">
        <v>77</v>
      </c>
      <c r="CA1" s="16" t="s">
        <v>372</v>
      </c>
      <c r="CB1" s="16" t="s">
        <v>78</v>
      </c>
      <c r="CC1" s="16" t="s">
        <v>79</v>
      </c>
      <c r="CD1" s="17" t="s">
        <v>80</v>
      </c>
      <c r="CE1" s="18" t="s">
        <v>81</v>
      </c>
      <c r="CF1" s="20" t="s">
        <v>82</v>
      </c>
      <c r="CG1" s="18" t="s">
        <v>83</v>
      </c>
      <c r="CH1" s="19" t="s">
        <v>84</v>
      </c>
      <c r="CI1" s="22" t="s">
        <v>85</v>
      </c>
      <c r="CJ1" s="26" t="s">
        <v>86</v>
      </c>
      <c r="CK1" s="26" t="s">
        <v>87</v>
      </c>
      <c r="CL1" s="26" t="s">
        <v>88</v>
      </c>
      <c r="CM1" s="26" t="s">
        <v>89</v>
      </c>
      <c r="CN1" s="26" t="s">
        <v>90</v>
      </c>
      <c r="CO1" s="26" t="s">
        <v>91</v>
      </c>
      <c r="CP1" s="26" t="s">
        <v>92</v>
      </c>
      <c r="CQ1" s="26" t="s">
        <v>93</v>
      </c>
      <c r="CR1" s="26" t="s">
        <v>94</v>
      </c>
      <c r="CS1" s="26" t="s">
        <v>95</v>
      </c>
      <c r="CT1" s="26" t="s">
        <v>96</v>
      </c>
      <c r="CU1" s="26" t="s">
        <v>97</v>
      </c>
      <c r="CV1" s="26" t="s">
        <v>98</v>
      </c>
      <c r="CW1" s="26" t="s">
        <v>99</v>
      </c>
      <c r="CX1" s="26" t="s">
        <v>100</v>
      </c>
      <c r="CY1" s="26" t="s">
        <v>101</v>
      </c>
      <c r="CZ1" s="26"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9" t="s">
        <v>116</v>
      </c>
      <c r="DO1" s="27"/>
      <c r="DP1" s="28"/>
      <c r="DQ1" s="28"/>
      <c r="DR1" s="28"/>
      <c r="DS1" s="28"/>
      <c r="DT1" s="29"/>
      <c r="DU1" s="29"/>
      <c r="DV1" s="29"/>
      <c r="DW1" s="29"/>
      <c r="DX1" s="29"/>
      <c r="DY1" s="29"/>
      <c r="DZ1" s="29"/>
      <c r="EA1" s="29"/>
      <c r="EB1" s="29"/>
      <c r="EC1" s="29"/>
      <c r="ED1" s="29"/>
      <c r="EE1" s="29"/>
      <c r="EF1" s="29"/>
      <c r="EG1" s="29"/>
      <c r="EH1" s="29"/>
      <c r="EI1" s="29"/>
      <c r="EJ1" s="29"/>
      <c r="EK1" s="29"/>
      <c r="EL1" s="29"/>
      <c r="EM1" s="29"/>
      <c r="EN1" s="28"/>
      <c r="EO1" s="28"/>
      <c r="EP1" s="28"/>
      <c r="EQ1" s="28"/>
      <c r="ER1" s="28"/>
      <c r="ES1" s="28"/>
      <c r="ET1" s="28"/>
      <c r="EU1" s="28"/>
      <c r="EV1" s="28"/>
      <c r="EW1" s="28"/>
      <c r="EX1" s="28"/>
      <c r="EY1" s="28"/>
      <c r="EZ1" s="28"/>
    </row>
    <row r="2" spans="1:156" ht="159" customHeight="1">
      <c r="A2" s="30">
        <v>1</v>
      </c>
      <c r="B2" s="31">
        <v>202609</v>
      </c>
      <c r="C2" s="31"/>
      <c r="D2" s="31" t="s">
        <v>117</v>
      </c>
      <c r="E2" s="31"/>
      <c r="F2" s="32" t="s">
        <v>118</v>
      </c>
      <c r="G2" s="33" t="s">
        <v>119</v>
      </c>
      <c r="H2" s="34" t="s">
        <v>120</v>
      </c>
      <c r="I2" s="34" t="s">
        <v>121</v>
      </c>
      <c r="J2" s="114" t="s">
        <v>122</v>
      </c>
      <c r="K2" s="79" t="s">
        <v>123</v>
      </c>
      <c r="L2" s="79"/>
      <c r="M2" s="80" t="s">
        <v>124</v>
      </c>
      <c r="N2" s="81" t="s">
        <v>125</v>
      </c>
      <c r="O2" s="115" t="s">
        <v>126</v>
      </c>
      <c r="P2" s="83" t="s">
        <v>127</v>
      </c>
      <c r="Q2" s="84" t="s">
        <v>128</v>
      </c>
      <c r="R2" s="85" t="s">
        <v>129</v>
      </c>
      <c r="S2" s="79">
        <v>0</v>
      </c>
      <c r="T2" s="79">
        <v>0</v>
      </c>
      <c r="U2" s="79">
        <v>0</v>
      </c>
      <c r="V2" s="79">
        <v>50</v>
      </c>
      <c r="W2" s="79">
        <v>0</v>
      </c>
      <c r="X2" s="79">
        <v>50</v>
      </c>
      <c r="Y2" s="79">
        <v>0</v>
      </c>
      <c r="Z2" s="79">
        <v>0</v>
      </c>
      <c r="AA2" s="79">
        <v>0</v>
      </c>
      <c r="AB2" s="86">
        <v>100</v>
      </c>
      <c r="AC2" s="87" t="s">
        <v>130</v>
      </c>
      <c r="AD2" s="79" t="s">
        <v>131</v>
      </c>
      <c r="AE2" s="79" t="s">
        <v>127</v>
      </c>
      <c r="AF2" s="79" t="s">
        <v>126</v>
      </c>
      <c r="AG2" s="79" t="s">
        <v>127</v>
      </c>
      <c r="AH2" s="79">
        <v>2</v>
      </c>
      <c r="AI2" s="79">
        <v>20</v>
      </c>
      <c r="AJ2" s="88">
        <v>40</v>
      </c>
      <c r="AK2" s="89">
        <v>46269</v>
      </c>
      <c r="AL2" s="90" t="s">
        <v>132</v>
      </c>
      <c r="AM2" s="91">
        <v>0.5625</v>
      </c>
      <c r="AN2" s="92">
        <v>0.64583333333333337</v>
      </c>
      <c r="AO2" s="93" t="s">
        <v>133</v>
      </c>
      <c r="AP2" s="94"/>
      <c r="AQ2" s="90" t="e">
        <v>#REF!</v>
      </c>
      <c r="AR2" s="91"/>
      <c r="AS2" s="92"/>
      <c r="AT2" s="116"/>
      <c r="AU2" s="89"/>
      <c r="AV2" s="90" t="e">
        <v>#REF!</v>
      </c>
      <c r="AW2" s="91"/>
      <c r="AX2" s="92"/>
      <c r="AY2" s="116"/>
      <c r="AZ2" s="111"/>
      <c r="BA2" s="90" t="e">
        <v>#REF!</v>
      </c>
      <c r="BB2" s="91"/>
      <c r="BC2" s="92"/>
      <c r="BD2" s="116"/>
      <c r="BE2" s="89"/>
      <c r="BF2" s="90" t="e">
        <v>#REF!</v>
      </c>
      <c r="BG2" s="91"/>
      <c r="BH2" s="92"/>
      <c r="BI2" s="116"/>
      <c r="BJ2" s="111"/>
      <c r="BK2" s="90" t="e">
        <v>#REF!</v>
      </c>
      <c r="BL2" s="91"/>
      <c r="BM2" s="92"/>
      <c r="BN2" s="112"/>
      <c r="BO2" s="95" t="s">
        <v>134</v>
      </c>
      <c r="BP2" s="96" t="s">
        <v>135</v>
      </c>
      <c r="BQ2" s="79" t="s">
        <v>136</v>
      </c>
      <c r="BR2" s="81" t="s">
        <v>137</v>
      </c>
      <c r="BS2" s="95"/>
      <c r="BT2" s="80"/>
      <c r="BU2" s="80"/>
      <c r="BV2" s="81"/>
      <c r="BW2" s="84"/>
      <c r="BX2" s="98"/>
      <c r="BY2" s="80"/>
      <c r="BZ2" s="80"/>
      <c r="CA2" s="80"/>
      <c r="CB2" s="99"/>
      <c r="CC2" s="99"/>
      <c r="CD2" s="99"/>
      <c r="CE2" s="84" t="s">
        <v>138</v>
      </c>
      <c r="CF2" s="117" t="s">
        <v>139</v>
      </c>
      <c r="CG2" s="80"/>
      <c r="CH2" s="81"/>
      <c r="CI2" s="87" t="s">
        <v>126</v>
      </c>
      <c r="CJ2" s="87" t="s">
        <v>127</v>
      </c>
      <c r="CK2" s="87" t="s">
        <v>127</v>
      </c>
      <c r="CL2" s="87" t="s">
        <v>126</v>
      </c>
      <c r="CM2" s="87" t="s">
        <v>126</v>
      </c>
      <c r="CN2" s="87" t="s">
        <v>127</v>
      </c>
      <c r="CO2" s="87" t="s">
        <v>127</v>
      </c>
      <c r="CP2" s="87" t="s">
        <v>127</v>
      </c>
      <c r="CQ2" s="87" t="s">
        <v>127</v>
      </c>
      <c r="CR2" s="87" t="s">
        <v>127</v>
      </c>
      <c r="CS2" s="87" t="s">
        <v>127</v>
      </c>
      <c r="CT2" s="87" t="s">
        <v>127</v>
      </c>
      <c r="CU2" s="87" t="s">
        <v>127</v>
      </c>
      <c r="CV2" s="87" t="s">
        <v>127</v>
      </c>
      <c r="CW2" s="87" t="s">
        <v>127</v>
      </c>
      <c r="CX2" s="87" t="s">
        <v>127</v>
      </c>
      <c r="CY2" s="87" t="s">
        <v>127</v>
      </c>
      <c r="CZ2" s="83" t="s">
        <v>127</v>
      </c>
      <c r="DA2" s="95" t="s">
        <v>140</v>
      </c>
      <c r="DB2" s="100" t="s">
        <v>141</v>
      </c>
      <c r="DC2" s="100" t="s">
        <v>142</v>
      </c>
      <c r="DD2" s="100" t="s">
        <v>126</v>
      </c>
      <c r="DE2" s="100" t="s">
        <v>119</v>
      </c>
      <c r="DF2" s="100" t="s">
        <v>126</v>
      </c>
      <c r="DG2" s="101"/>
      <c r="DH2" s="101"/>
      <c r="DI2" s="102"/>
      <c r="DJ2" s="103"/>
      <c r="DK2" s="104" t="s">
        <v>126</v>
      </c>
      <c r="DL2" s="104" t="s">
        <v>126</v>
      </c>
      <c r="DM2" s="105" t="s">
        <v>126</v>
      </c>
      <c r="DN2" s="241" t="s">
        <v>143</v>
      </c>
      <c r="DO2" s="27"/>
      <c r="DP2" s="28"/>
      <c r="DQ2" s="28"/>
      <c r="DR2" s="28"/>
      <c r="DS2" s="28"/>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row>
    <row r="3" spans="1:156" ht="150" customHeight="1">
      <c r="A3" s="30">
        <v>2</v>
      </c>
      <c r="B3" s="31">
        <v>202609</v>
      </c>
      <c r="C3" s="31"/>
      <c r="D3" s="31" t="s">
        <v>117</v>
      </c>
      <c r="E3" s="31"/>
      <c r="F3" s="32" t="s">
        <v>118</v>
      </c>
      <c r="G3" s="35" t="s">
        <v>119</v>
      </c>
      <c r="H3" s="34" t="s">
        <v>120</v>
      </c>
      <c r="I3" s="34" t="s">
        <v>121</v>
      </c>
      <c r="J3" s="114" t="s">
        <v>374</v>
      </c>
      <c r="K3" s="79" t="s">
        <v>373</v>
      </c>
      <c r="L3" s="79"/>
      <c r="M3" s="80" t="s">
        <v>144</v>
      </c>
      <c r="N3" s="118" t="s">
        <v>145</v>
      </c>
      <c r="O3" s="115" t="s">
        <v>126</v>
      </c>
      <c r="P3" s="119" t="s">
        <v>127</v>
      </c>
      <c r="Q3" s="84" t="s">
        <v>128</v>
      </c>
      <c r="R3" s="85" t="s">
        <v>129</v>
      </c>
      <c r="S3" s="79">
        <v>0</v>
      </c>
      <c r="T3" s="79">
        <v>0</v>
      </c>
      <c r="U3" s="79">
        <v>0</v>
      </c>
      <c r="V3" s="79">
        <v>0</v>
      </c>
      <c r="W3" s="79">
        <v>0</v>
      </c>
      <c r="X3" s="79">
        <v>100</v>
      </c>
      <c r="Y3" s="79">
        <v>0</v>
      </c>
      <c r="Z3" s="79">
        <v>0</v>
      </c>
      <c r="AA3" s="79">
        <v>0</v>
      </c>
      <c r="AB3" s="86">
        <v>100</v>
      </c>
      <c r="AC3" s="87" t="s">
        <v>146</v>
      </c>
      <c r="AD3" s="79" t="s">
        <v>131</v>
      </c>
      <c r="AE3" s="120" t="s">
        <v>127</v>
      </c>
      <c r="AF3" s="120" t="s">
        <v>126</v>
      </c>
      <c r="AG3" s="120" t="s">
        <v>127</v>
      </c>
      <c r="AH3" s="120">
        <v>2</v>
      </c>
      <c r="AI3" s="79">
        <v>20</v>
      </c>
      <c r="AJ3" s="121">
        <v>40</v>
      </c>
      <c r="AK3" s="122">
        <v>46276</v>
      </c>
      <c r="AL3" s="123" t="s">
        <v>132</v>
      </c>
      <c r="AM3" s="124">
        <v>0.625</v>
      </c>
      <c r="AN3" s="125">
        <v>0.72916666666666663</v>
      </c>
      <c r="AO3" s="126" t="s">
        <v>147</v>
      </c>
      <c r="AP3" s="94"/>
      <c r="AQ3" s="90" t="e">
        <v>#REF!</v>
      </c>
      <c r="AR3" s="91"/>
      <c r="AS3" s="92"/>
      <c r="AT3" s="116"/>
      <c r="AU3" s="89"/>
      <c r="AV3" s="90" t="e">
        <v>#REF!</v>
      </c>
      <c r="AW3" s="91"/>
      <c r="AX3" s="92"/>
      <c r="AY3" s="116"/>
      <c r="AZ3" s="111"/>
      <c r="BA3" s="90" t="e">
        <v>#REF!</v>
      </c>
      <c r="BB3" s="91"/>
      <c r="BC3" s="92"/>
      <c r="BD3" s="116"/>
      <c r="BE3" s="89"/>
      <c r="BF3" s="90" t="e">
        <v>#REF!</v>
      </c>
      <c r="BG3" s="91"/>
      <c r="BH3" s="92"/>
      <c r="BI3" s="116"/>
      <c r="BJ3" s="111"/>
      <c r="BK3" s="90" t="e">
        <v>#REF!</v>
      </c>
      <c r="BL3" s="91"/>
      <c r="BM3" s="92"/>
      <c r="BN3" s="112"/>
      <c r="BO3" s="114"/>
      <c r="BP3" s="127" t="s">
        <v>148</v>
      </c>
      <c r="BQ3" s="120"/>
      <c r="BR3" s="118"/>
      <c r="BS3" s="95"/>
      <c r="BT3" s="80"/>
      <c r="BU3" s="80"/>
      <c r="BV3" s="81"/>
      <c r="BW3" s="84"/>
      <c r="BX3" s="98"/>
      <c r="BY3" s="298">
        <v>0.625</v>
      </c>
      <c r="BZ3" s="148" t="s">
        <v>149</v>
      </c>
      <c r="CA3" s="148" t="s">
        <v>150</v>
      </c>
      <c r="CB3" s="99"/>
      <c r="CC3" s="99"/>
      <c r="CD3" s="99"/>
      <c r="CE3" s="84" t="s">
        <v>138</v>
      </c>
      <c r="CF3" s="117" t="s">
        <v>139</v>
      </c>
      <c r="CG3" s="80"/>
      <c r="CH3" s="81"/>
      <c r="CI3" s="128" t="s">
        <v>126</v>
      </c>
      <c r="CJ3" s="87" t="s">
        <v>127</v>
      </c>
      <c r="CK3" s="87" t="s">
        <v>127</v>
      </c>
      <c r="CL3" s="87" t="s">
        <v>127</v>
      </c>
      <c r="CM3" s="87" t="s">
        <v>126</v>
      </c>
      <c r="CN3" s="87" t="s">
        <v>127</v>
      </c>
      <c r="CO3" s="87" t="s">
        <v>127</v>
      </c>
      <c r="CP3" s="87" t="s">
        <v>127</v>
      </c>
      <c r="CQ3" s="87" t="s">
        <v>127</v>
      </c>
      <c r="CR3" s="87" t="s">
        <v>127</v>
      </c>
      <c r="CS3" s="87" t="s">
        <v>127</v>
      </c>
      <c r="CT3" s="87" t="s">
        <v>126</v>
      </c>
      <c r="CU3" s="87" t="s">
        <v>127</v>
      </c>
      <c r="CV3" s="87" t="s">
        <v>127</v>
      </c>
      <c r="CW3" s="87" t="s">
        <v>127</v>
      </c>
      <c r="CX3" s="87" t="s">
        <v>127</v>
      </c>
      <c r="CY3" s="87" t="s">
        <v>127</v>
      </c>
      <c r="CZ3" s="83" t="s">
        <v>127</v>
      </c>
      <c r="DA3" s="95" t="s">
        <v>140</v>
      </c>
      <c r="DB3" s="100" t="s">
        <v>141</v>
      </c>
      <c r="DC3" s="100" t="s">
        <v>142</v>
      </c>
      <c r="DD3" s="100" t="s">
        <v>126</v>
      </c>
      <c r="DE3" s="100" t="s">
        <v>119</v>
      </c>
      <c r="DF3" s="100" t="s">
        <v>126</v>
      </c>
      <c r="DG3" s="129"/>
      <c r="DH3" s="129"/>
      <c r="DI3" s="102"/>
      <c r="DJ3" s="103"/>
      <c r="DK3" s="130" t="s">
        <v>126</v>
      </c>
      <c r="DL3" s="130" t="s">
        <v>126</v>
      </c>
      <c r="DM3" s="131" t="s">
        <v>126</v>
      </c>
      <c r="DN3" s="242" t="s">
        <v>151</v>
      </c>
      <c r="DO3" s="27"/>
      <c r="DP3" s="28"/>
      <c r="DQ3" s="28"/>
      <c r="DR3" s="28"/>
      <c r="DS3" s="28"/>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row>
    <row r="4" spans="1:156" ht="186.95" customHeight="1">
      <c r="A4" s="30">
        <v>3</v>
      </c>
      <c r="B4" s="31">
        <v>202609</v>
      </c>
      <c r="C4" s="31"/>
      <c r="D4" s="31" t="s">
        <v>117</v>
      </c>
      <c r="E4" s="31"/>
      <c r="F4" s="32" t="s">
        <v>118</v>
      </c>
      <c r="G4" s="35" t="s">
        <v>119</v>
      </c>
      <c r="H4" s="34" t="s">
        <v>120</v>
      </c>
      <c r="I4" s="34" t="s">
        <v>121</v>
      </c>
      <c r="J4" s="114" t="s">
        <v>376</v>
      </c>
      <c r="K4" s="244" t="s">
        <v>375</v>
      </c>
      <c r="L4" s="244"/>
      <c r="M4" s="80" t="s">
        <v>144</v>
      </c>
      <c r="N4" s="118" t="s">
        <v>145</v>
      </c>
      <c r="O4" s="115" t="s">
        <v>126</v>
      </c>
      <c r="P4" s="119" t="s">
        <v>127</v>
      </c>
      <c r="Q4" s="84" t="s">
        <v>128</v>
      </c>
      <c r="R4" s="85" t="s">
        <v>129</v>
      </c>
      <c r="S4" s="79">
        <v>0</v>
      </c>
      <c r="T4" s="79">
        <v>0</v>
      </c>
      <c r="U4" s="79">
        <v>0</v>
      </c>
      <c r="V4" s="79">
        <v>0</v>
      </c>
      <c r="W4" s="79">
        <v>0</v>
      </c>
      <c r="X4" s="79">
        <v>100</v>
      </c>
      <c r="Y4" s="79">
        <v>0</v>
      </c>
      <c r="Z4" s="79">
        <v>0</v>
      </c>
      <c r="AA4" s="79">
        <v>0</v>
      </c>
      <c r="AB4" s="86">
        <v>100</v>
      </c>
      <c r="AC4" s="87" t="s">
        <v>146</v>
      </c>
      <c r="AD4" s="79" t="s">
        <v>131</v>
      </c>
      <c r="AE4" s="120" t="s">
        <v>127</v>
      </c>
      <c r="AF4" s="120" t="s">
        <v>127</v>
      </c>
      <c r="AG4" s="120" t="s">
        <v>126</v>
      </c>
      <c r="AH4" s="120">
        <v>2</v>
      </c>
      <c r="AI4" s="79">
        <v>20</v>
      </c>
      <c r="AJ4" s="121">
        <v>40</v>
      </c>
      <c r="AK4" s="122">
        <v>46276</v>
      </c>
      <c r="AL4" s="123" t="s">
        <v>132</v>
      </c>
      <c r="AM4" s="124">
        <v>0.625</v>
      </c>
      <c r="AN4" s="125">
        <v>0.72916666666666663</v>
      </c>
      <c r="AO4" s="290" t="s">
        <v>147</v>
      </c>
      <c r="AP4" s="94"/>
      <c r="AQ4" s="90" t="e">
        <v>#REF!</v>
      </c>
      <c r="AR4" s="91"/>
      <c r="AS4" s="92"/>
      <c r="AT4" s="116"/>
      <c r="AU4" s="89"/>
      <c r="AV4" s="90" t="e">
        <v>#REF!</v>
      </c>
      <c r="AW4" s="91"/>
      <c r="AX4" s="92"/>
      <c r="AY4" s="116"/>
      <c r="AZ4" s="111"/>
      <c r="BA4" s="90" t="e">
        <v>#REF!</v>
      </c>
      <c r="BB4" s="91"/>
      <c r="BC4" s="92"/>
      <c r="BD4" s="116"/>
      <c r="BE4" s="89"/>
      <c r="BF4" s="90" t="e">
        <v>#REF!</v>
      </c>
      <c r="BG4" s="91"/>
      <c r="BH4" s="92"/>
      <c r="BI4" s="116"/>
      <c r="BJ4" s="111"/>
      <c r="BK4" s="90" t="e">
        <v>#REF!</v>
      </c>
      <c r="BL4" s="91"/>
      <c r="BM4" s="92"/>
      <c r="BN4" s="112"/>
      <c r="BO4" s="114"/>
      <c r="BP4" s="291" t="s">
        <v>148</v>
      </c>
      <c r="BQ4" s="120"/>
      <c r="BR4" s="118"/>
      <c r="BS4" s="95"/>
      <c r="BT4" s="80"/>
      <c r="BU4" s="80"/>
      <c r="BV4" s="81"/>
      <c r="BW4" s="84"/>
      <c r="BX4" s="98"/>
      <c r="BY4" s="298">
        <v>0.625</v>
      </c>
      <c r="BZ4" s="148" t="s">
        <v>149</v>
      </c>
      <c r="CA4" s="148" t="s">
        <v>150</v>
      </c>
      <c r="CB4" s="99"/>
      <c r="CC4" s="99"/>
      <c r="CD4" s="99"/>
      <c r="CE4" s="248" t="s">
        <v>138</v>
      </c>
      <c r="CF4" s="117" t="s">
        <v>139</v>
      </c>
      <c r="CG4" s="80"/>
      <c r="CH4" s="81"/>
      <c r="CI4" s="128" t="s">
        <v>126</v>
      </c>
      <c r="CJ4" s="87" t="s">
        <v>127</v>
      </c>
      <c r="CK4" s="87" t="s">
        <v>127</v>
      </c>
      <c r="CL4" s="87" t="s">
        <v>127</v>
      </c>
      <c r="CM4" s="87" t="s">
        <v>126</v>
      </c>
      <c r="CN4" s="87" t="s">
        <v>127</v>
      </c>
      <c r="CO4" s="87" t="s">
        <v>127</v>
      </c>
      <c r="CP4" s="87" t="s">
        <v>127</v>
      </c>
      <c r="CQ4" s="87" t="s">
        <v>127</v>
      </c>
      <c r="CR4" s="87" t="s">
        <v>127</v>
      </c>
      <c r="CS4" s="87" t="s">
        <v>127</v>
      </c>
      <c r="CT4" s="87" t="s">
        <v>126</v>
      </c>
      <c r="CU4" s="87" t="s">
        <v>127</v>
      </c>
      <c r="CV4" s="87" t="s">
        <v>127</v>
      </c>
      <c r="CW4" s="87" t="s">
        <v>127</v>
      </c>
      <c r="CX4" s="87" t="s">
        <v>127</v>
      </c>
      <c r="CY4" s="87" t="s">
        <v>127</v>
      </c>
      <c r="CZ4" s="83" t="s">
        <v>127</v>
      </c>
      <c r="DA4" s="95" t="s">
        <v>140</v>
      </c>
      <c r="DB4" s="100" t="s">
        <v>141</v>
      </c>
      <c r="DC4" s="100" t="s">
        <v>142</v>
      </c>
      <c r="DD4" s="100" t="s">
        <v>126</v>
      </c>
      <c r="DE4" s="100" t="s">
        <v>119</v>
      </c>
      <c r="DF4" s="100" t="s">
        <v>126</v>
      </c>
      <c r="DG4" s="129"/>
      <c r="DH4" s="129"/>
      <c r="DI4" s="102"/>
      <c r="DJ4" s="103"/>
      <c r="DK4" s="130" t="s">
        <v>126</v>
      </c>
      <c r="DL4" s="130" t="s">
        <v>126</v>
      </c>
      <c r="DM4" s="131" t="s">
        <v>126</v>
      </c>
      <c r="DN4" s="242" t="s">
        <v>152</v>
      </c>
      <c r="DO4" s="27"/>
      <c r="DP4" s="28"/>
      <c r="DQ4" s="28"/>
      <c r="DR4" s="28"/>
      <c r="DS4" s="28"/>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row>
    <row r="5" spans="1:156" ht="128.1" customHeight="1">
      <c r="A5" s="30">
        <v>4</v>
      </c>
      <c r="B5" s="31">
        <v>202609</v>
      </c>
      <c r="C5" s="31"/>
      <c r="D5" s="31" t="s">
        <v>117</v>
      </c>
      <c r="E5" s="31"/>
      <c r="F5" s="32" t="s">
        <v>118</v>
      </c>
      <c r="G5" s="33" t="s">
        <v>119</v>
      </c>
      <c r="H5" s="34" t="s">
        <v>120</v>
      </c>
      <c r="I5" s="34" t="s">
        <v>121</v>
      </c>
      <c r="J5" s="95" t="s">
        <v>165</v>
      </c>
      <c r="K5" s="244" t="s">
        <v>166</v>
      </c>
      <c r="L5" s="79"/>
      <c r="M5" s="238" t="s">
        <v>167</v>
      </c>
      <c r="N5" s="239" t="s">
        <v>168</v>
      </c>
      <c r="O5" s="115" t="s">
        <v>126</v>
      </c>
      <c r="P5" s="83" t="s">
        <v>127</v>
      </c>
      <c r="Q5" s="84" t="s">
        <v>128</v>
      </c>
      <c r="R5" s="85" t="s">
        <v>129</v>
      </c>
      <c r="S5" s="79">
        <v>0</v>
      </c>
      <c r="T5" s="79">
        <v>0</v>
      </c>
      <c r="U5" s="79">
        <v>0</v>
      </c>
      <c r="V5" s="79">
        <v>0</v>
      </c>
      <c r="W5" s="79">
        <v>0</v>
      </c>
      <c r="X5" s="79">
        <v>50</v>
      </c>
      <c r="Y5" s="79">
        <v>50</v>
      </c>
      <c r="Z5" s="79">
        <v>0</v>
      </c>
      <c r="AA5" s="79">
        <v>0</v>
      </c>
      <c r="AB5" s="86">
        <v>100</v>
      </c>
      <c r="AC5" s="87" t="s">
        <v>130</v>
      </c>
      <c r="AD5" s="79" t="s">
        <v>131</v>
      </c>
      <c r="AE5" s="79" t="s">
        <v>127</v>
      </c>
      <c r="AF5" s="79" t="s">
        <v>126</v>
      </c>
      <c r="AG5" s="79" t="s">
        <v>127</v>
      </c>
      <c r="AH5" s="79">
        <v>1.5</v>
      </c>
      <c r="AI5" s="79">
        <v>30</v>
      </c>
      <c r="AJ5" s="88">
        <v>45</v>
      </c>
      <c r="AK5" s="89">
        <v>46280</v>
      </c>
      <c r="AL5" s="123" t="s">
        <v>169</v>
      </c>
      <c r="AM5" s="91">
        <v>0.64583333333333337</v>
      </c>
      <c r="AN5" s="92">
        <v>0.70833333333333337</v>
      </c>
      <c r="AO5" s="295" t="s">
        <v>159</v>
      </c>
      <c r="AP5" s="94"/>
      <c r="AQ5" s="90" t="e">
        <v>#REF!</v>
      </c>
      <c r="AR5" s="91"/>
      <c r="AS5" s="92"/>
      <c r="AT5" s="116"/>
      <c r="AU5" s="89"/>
      <c r="AV5" s="90" t="e">
        <v>#REF!</v>
      </c>
      <c r="AW5" s="91"/>
      <c r="AX5" s="92"/>
      <c r="AY5" s="116"/>
      <c r="AZ5" s="111"/>
      <c r="BA5" s="90" t="e">
        <v>#REF!</v>
      </c>
      <c r="BB5" s="91"/>
      <c r="BC5" s="92"/>
      <c r="BD5" s="116"/>
      <c r="BE5" s="89"/>
      <c r="BF5" s="90" t="e">
        <v>#REF!</v>
      </c>
      <c r="BG5" s="91"/>
      <c r="BH5" s="92"/>
      <c r="BI5" s="116"/>
      <c r="BJ5" s="111"/>
      <c r="BK5" s="90" t="e">
        <v>#REF!</v>
      </c>
      <c r="BL5" s="91"/>
      <c r="BM5" s="92"/>
      <c r="BN5" s="112"/>
      <c r="BO5" s="95" t="s">
        <v>134</v>
      </c>
      <c r="BP5" s="96" t="s">
        <v>170</v>
      </c>
      <c r="BQ5" s="96" t="s">
        <v>171</v>
      </c>
      <c r="BR5" s="132" t="s">
        <v>137</v>
      </c>
      <c r="BS5" s="95"/>
      <c r="BT5" s="80"/>
      <c r="BU5" s="80"/>
      <c r="BV5" s="81"/>
      <c r="BW5" s="84"/>
      <c r="BX5" s="98"/>
      <c r="BY5" s="80"/>
      <c r="BZ5" s="80"/>
      <c r="CA5" s="80"/>
      <c r="CB5" s="99"/>
      <c r="CC5" s="99"/>
      <c r="CD5" s="99"/>
      <c r="CE5" s="84" t="s">
        <v>138</v>
      </c>
      <c r="CF5" s="117" t="s">
        <v>139</v>
      </c>
      <c r="CG5" s="80"/>
      <c r="CH5" s="81"/>
      <c r="CI5" s="87" t="s">
        <v>126</v>
      </c>
      <c r="CJ5" s="87" t="s">
        <v>127</v>
      </c>
      <c r="CK5" s="87" t="s">
        <v>127</v>
      </c>
      <c r="CL5" s="87" t="s">
        <v>126</v>
      </c>
      <c r="CM5" s="87" t="s">
        <v>126</v>
      </c>
      <c r="CN5" s="87" t="s">
        <v>127</v>
      </c>
      <c r="CO5" s="87" t="s">
        <v>127</v>
      </c>
      <c r="CP5" s="87" t="s">
        <v>127</v>
      </c>
      <c r="CQ5" s="87" t="s">
        <v>127</v>
      </c>
      <c r="CR5" s="87" t="s">
        <v>127</v>
      </c>
      <c r="CS5" s="87" t="s">
        <v>127</v>
      </c>
      <c r="CT5" s="87" t="s">
        <v>127</v>
      </c>
      <c r="CU5" s="87" t="s">
        <v>127</v>
      </c>
      <c r="CV5" s="87" t="s">
        <v>126</v>
      </c>
      <c r="CW5" s="87" t="s">
        <v>127</v>
      </c>
      <c r="CX5" s="87" t="s">
        <v>126</v>
      </c>
      <c r="CY5" s="87" t="s">
        <v>127</v>
      </c>
      <c r="CZ5" s="83" t="s">
        <v>127</v>
      </c>
      <c r="DA5" s="95" t="s">
        <v>140</v>
      </c>
      <c r="DB5" s="100" t="s">
        <v>141</v>
      </c>
      <c r="DC5" s="100" t="s">
        <v>142</v>
      </c>
      <c r="DD5" s="100" t="s">
        <v>126</v>
      </c>
      <c r="DE5" s="100" t="s">
        <v>119</v>
      </c>
      <c r="DF5" s="100" t="s">
        <v>126</v>
      </c>
      <c r="DG5" s="101"/>
      <c r="DH5" s="101"/>
      <c r="DI5" s="102"/>
      <c r="DJ5" s="103"/>
      <c r="DK5" s="104" t="s">
        <v>126</v>
      </c>
      <c r="DL5" s="104" t="s">
        <v>126</v>
      </c>
      <c r="DM5" s="105" t="s">
        <v>126</v>
      </c>
      <c r="DN5" s="242" t="s">
        <v>172</v>
      </c>
      <c r="DO5" s="27"/>
      <c r="DP5" s="28"/>
      <c r="DQ5" s="42"/>
      <c r="DR5" s="28"/>
      <c r="DS5" s="28"/>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c r="EW5" s="37"/>
      <c r="EX5" s="37"/>
      <c r="EY5" s="37"/>
      <c r="EZ5" s="37"/>
    </row>
    <row r="6" spans="1:156" ht="225" customHeight="1">
      <c r="A6" s="30">
        <v>5</v>
      </c>
      <c r="B6" s="31">
        <v>202609</v>
      </c>
      <c r="C6" s="31"/>
      <c r="D6" s="31" t="s">
        <v>117</v>
      </c>
      <c r="E6" s="31"/>
      <c r="F6" s="32" t="s">
        <v>118</v>
      </c>
      <c r="G6" s="33" t="s">
        <v>119</v>
      </c>
      <c r="H6" s="34" t="s">
        <v>120</v>
      </c>
      <c r="I6" s="34" t="s">
        <v>121</v>
      </c>
      <c r="J6" s="95" t="s">
        <v>153</v>
      </c>
      <c r="K6" s="244" t="s">
        <v>154</v>
      </c>
      <c r="L6" s="79"/>
      <c r="M6" s="238" t="s">
        <v>155</v>
      </c>
      <c r="N6" s="292" t="s">
        <v>156</v>
      </c>
      <c r="O6" s="115" t="s">
        <v>126</v>
      </c>
      <c r="P6" s="119" t="s">
        <v>127</v>
      </c>
      <c r="Q6" s="84" t="s">
        <v>128</v>
      </c>
      <c r="R6" s="85" t="s">
        <v>129</v>
      </c>
      <c r="S6" s="79">
        <v>50</v>
      </c>
      <c r="T6" s="79">
        <v>0</v>
      </c>
      <c r="U6" s="79">
        <v>0</v>
      </c>
      <c r="V6" s="79">
        <v>0</v>
      </c>
      <c r="W6" s="79">
        <v>0</v>
      </c>
      <c r="X6" s="79">
        <v>0</v>
      </c>
      <c r="Y6" s="79">
        <v>0</v>
      </c>
      <c r="Z6" s="79">
        <v>0</v>
      </c>
      <c r="AA6" s="79">
        <v>50</v>
      </c>
      <c r="AB6" s="86">
        <v>100</v>
      </c>
      <c r="AC6" s="87" t="s">
        <v>157</v>
      </c>
      <c r="AD6" s="79" t="s">
        <v>131</v>
      </c>
      <c r="AE6" s="120" t="s">
        <v>127</v>
      </c>
      <c r="AF6" s="120" t="s">
        <v>126</v>
      </c>
      <c r="AG6" s="120"/>
      <c r="AH6" s="120">
        <v>2</v>
      </c>
      <c r="AI6" s="79">
        <v>100</v>
      </c>
      <c r="AJ6" s="121">
        <v>200</v>
      </c>
      <c r="AK6" s="122">
        <v>46279</v>
      </c>
      <c r="AL6" s="90" t="s">
        <v>158</v>
      </c>
      <c r="AM6" s="124">
        <v>0.60416666666666663</v>
      </c>
      <c r="AN6" s="125">
        <v>0.6875</v>
      </c>
      <c r="AO6" s="126" t="s">
        <v>159</v>
      </c>
      <c r="AP6" s="94"/>
      <c r="AQ6" s="90" t="e">
        <v>#REF!</v>
      </c>
      <c r="AR6" s="91"/>
      <c r="AS6" s="92"/>
      <c r="AT6" s="116"/>
      <c r="AU6" s="89"/>
      <c r="AV6" s="90" t="e">
        <v>#REF!</v>
      </c>
      <c r="AW6" s="91"/>
      <c r="AX6" s="92"/>
      <c r="AY6" s="116"/>
      <c r="AZ6" s="111"/>
      <c r="BA6" s="90" t="e">
        <v>#REF!</v>
      </c>
      <c r="BB6" s="91"/>
      <c r="BC6" s="92"/>
      <c r="BD6" s="116"/>
      <c r="BE6" s="89"/>
      <c r="BF6" s="90" t="e">
        <v>#REF!</v>
      </c>
      <c r="BG6" s="91"/>
      <c r="BH6" s="92"/>
      <c r="BI6" s="116"/>
      <c r="BJ6" s="111"/>
      <c r="BK6" s="90" t="e">
        <v>#REF!</v>
      </c>
      <c r="BL6" s="91"/>
      <c r="BM6" s="92"/>
      <c r="BN6" s="112"/>
      <c r="BO6" s="293" t="s">
        <v>160</v>
      </c>
      <c r="BP6" s="291" t="s">
        <v>161</v>
      </c>
      <c r="BQ6" s="127" t="s">
        <v>162</v>
      </c>
      <c r="BR6" s="294" t="s">
        <v>163</v>
      </c>
      <c r="BS6" s="95"/>
      <c r="BT6" s="80"/>
      <c r="BU6" s="80"/>
      <c r="BV6" s="81"/>
      <c r="BW6" s="84"/>
      <c r="BX6" s="98"/>
      <c r="BY6" s="80"/>
      <c r="BZ6" s="80"/>
      <c r="CA6" s="80"/>
      <c r="CB6" s="99"/>
      <c r="CC6" s="99"/>
      <c r="CD6" s="99"/>
      <c r="CE6" s="84" t="s">
        <v>138</v>
      </c>
      <c r="CF6" s="117" t="s">
        <v>139</v>
      </c>
      <c r="CG6" s="80"/>
      <c r="CH6" s="81"/>
      <c r="CI6" s="128" t="s">
        <v>126</v>
      </c>
      <c r="CJ6" s="87" t="s">
        <v>127</v>
      </c>
      <c r="CK6" s="87" t="s">
        <v>127</v>
      </c>
      <c r="CL6" s="87" t="s">
        <v>127</v>
      </c>
      <c r="CM6" s="87" t="s">
        <v>126</v>
      </c>
      <c r="CN6" s="87" t="s">
        <v>127</v>
      </c>
      <c r="CO6" s="87" t="s">
        <v>127</v>
      </c>
      <c r="CP6" s="87" t="s">
        <v>127</v>
      </c>
      <c r="CQ6" s="87" t="s">
        <v>127</v>
      </c>
      <c r="CR6" s="87" t="s">
        <v>127</v>
      </c>
      <c r="CS6" s="87" t="s">
        <v>127</v>
      </c>
      <c r="CT6" s="87" t="s">
        <v>127</v>
      </c>
      <c r="CU6" s="87" t="s">
        <v>127</v>
      </c>
      <c r="CV6" s="87" t="s">
        <v>127</v>
      </c>
      <c r="CW6" s="87" t="s">
        <v>127</v>
      </c>
      <c r="CX6" s="87" t="s">
        <v>127</v>
      </c>
      <c r="CY6" s="87" t="s">
        <v>127</v>
      </c>
      <c r="CZ6" s="83" t="s">
        <v>127</v>
      </c>
      <c r="DA6" s="95" t="s">
        <v>140</v>
      </c>
      <c r="DB6" s="100" t="s">
        <v>141</v>
      </c>
      <c r="DC6" s="100" t="s">
        <v>142</v>
      </c>
      <c r="DD6" s="100" t="s">
        <v>126</v>
      </c>
      <c r="DE6" s="100" t="s">
        <v>119</v>
      </c>
      <c r="DF6" s="100" t="s">
        <v>126</v>
      </c>
      <c r="DG6" s="129"/>
      <c r="DH6" s="129"/>
      <c r="DI6" s="102"/>
      <c r="DJ6" s="103"/>
      <c r="DK6" s="130" t="s">
        <v>126</v>
      </c>
      <c r="DL6" s="130" t="s">
        <v>126</v>
      </c>
      <c r="DM6" s="131" t="s">
        <v>126</v>
      </c>
      <c r="DN6" s="242" t="s">
        <v>164</v>
      </c>
      <c r="DO6" s="27"/>
      <c r="DP6" s="28"/>
      <c r="DQ6" s="28"/>
      <c r="DR6" s="28"/>
      <c r="DS6" s="28"/>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row>
    <row r="7" spans="1:156" ht="13.5" customHeight="1">
      <c r="A7" s="37"/>
      <c r="B7" s="28"/>
      <c r="C7" s="28"/>
      <c r="D7" s="28"/>
      <c r="E7" s="28"/>
      <c r="F7" s="28"/>
      <c r="G7" s="28"/>
      <c r="H7" s="29"/>
      <c r="I7" s="28"/>
      <c r="J7" s="28"/>
      <c r="K7" s="28"/>
      <c r="L7" s="28"/>
      <c r="M7" s="29"/>
      <c r="N7" s="29"/>
      <c r="O7" s="28"/>
      <c r="P7" s="28"/>
      <c r="Q7" s="29"/>
      <c r="R7" s="28"/>
      <c r="S7" s="28"/>
      <c r="T7" s="28"/>
      <c r="U7" s="28"/>
      <c r="V7" s="28"/>
      <c r="W7" s="28"/>
      <c r="X7" s="28"/>
      <c r="Y7" s="28"/>
      <c r="Z7" s="28"/>
      <c r="AA7" s="28"/>
      <c r="AB7" s="28"/>
      <c r="AC7" s="28"/>
      <c r="AD7" s="29"/>
      <c r="AE7" s="28"/>
      <c r="AF7" s="28"/>
      <c r="AG7" s="28"/>
      <c r="AH7" s="28"/>
      <c r="AI7" s="28"/>
      <c r="AJ7" s="29"/>
      <c r="AK7" s="29"/>
      <c r="AL7" s="28"/>
      <c r="AM7" s="29"/>
      <c r="AN7" s="28"/>
      <c r="AO7" s="28"/>
      <c r="AP7" s="28"/>
      <c r="AQ7" s="28"/>
      <c r="AR7" s="28"/>
      <c r="AS7" s="28"/>
      <c r="AT7" s="29"/>
      <c r="AU7" s="28"/>
      <c r="AV7" s="28"/>
      <c r="AW7" s="28"/>
      <c r="AX7" s="28"/>
      <c r="AY7" s="29"/>
      <c r="AZ7" s="28"/>
      <c r="BA7" s="28"/>
      <c r="BB7" s="28"/>
      <c r="BC7" s="28"/>
      <c r="BD7" s="29"/>
      <c r="BE7" s="28"/>
      <c r="BF7" s="28"/>
      <c r="BG7" s="28"/>
      <c r="BH7" s="28"/>
      <c r="BI7" s="29"/>
      <c r="BJ7" s="28"/>
      <c r="BK7" s="28"/>
      <c r="BL7" s="28"/>
      <c r="BM7" s="28"/>
      <c r="BN7" s="29"/>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42"/>
      <c r="CP7" s="28"/>
      <c r="CQ7" s="28"/>
      <c r="CR7" s="28"/>
      <c r="CS7" s="28"/>
      <c r="CT7" s="28"/>
      <c r="CU7" s="28"/>
      <c r="CV7" s="28"/>
      <c r="CW7" s="28"/>
      <c r="CX7" s="28"/>
      <c r="CY7" s="28"/>
      <c r="CZ7" s="28"/>
      <c r="DA7" s="28"/>
      <c r="DB7" s="28"/>
      <c r="DC7" s="28"/>
      <c r="DD7" s="28"/>
      <c r="DE7" s="28"/>
      <c r="DF7" s="29"/>
      <c r="DG7" s="28"/>
      <c r="DH7" s="29"/>
      <c r="DI7" s="29"/>
      <c r="DJ7" s="29"/>
      <c r="DK7" s="29"/>
      <c r="DL7" s="28"/>
      <c r="DM7" s="28"/>
      <c r="DN7" s="28"/>
      <c r="DO7" s="28"/>
      <c r="DP7" s="28"/>
      <c r="DQ7" s="28"/>
      <c r="DR7" s="28"/>
      <c r="DS7" s="28"/>
      <c r="DT7" s="29"/>
      <c r="DU7" s="29"/>
      <c r="DV7" s="29"/>
      <c r="DW7" s="29"/>
      <c r="DX7" s="29"/>
      <c r="DY7" s="29"/>
      <c r="DZ7" s="29"/>
      <c r="EA7" s="29"/>
      <c r="EB7" s="29"/>
      <c r="EC7" s="29"/>
      <c r="ED7" s="29"/>
      <c r="EE7" s="29"/>
      <c r="EF7" s="29"/>
      <c r="EG7" s="29"/>
      <c r="EH7" s="29"/>
      <c r="EI7" s="29"/>
      <c r="EJ7" s="29"/>
      <c r="EK7" s="29"/>
      <c r="EL7" s="29"/>
      <c r="EM7" s="29"/>
      <c r="EN7" s="28"/>
      <c r="EO7" s="28"/>
      <c r="EP7" s="28"/>
      <c r="EQ7" s="28"/>
      <c r="ER7" s="28"/>
      <c r="ES7" s="28"/>
      <c r="ET7" s="28"/>
      <c r="EU7" s="28"/>
      <c r="EV7" s="28"/>
      <c r="EW7" s="28"/>
      <c r="EX7" s="28"/>
      <c r="EY7" s="28"/>
      <c r="EZ7" s="28"/>
    </row>
    <row r="8" spans="1:156" ht="13.5" customHeight="1">
      <c r="A8" s="37"/>
      <c r="B8" s="28"/>
      <c r="C8" s="28"/>
      <c r="D8" s="28"/>
      <c r="E8" s="28"/>
      <c r="F8" s="28"/>
      <c r="G8" s="28"/>
      <c r="H8" s="29"/>
      <c r="I8" s="28"/>
      <c r="J8" s="28"/>
      <c r="K8" s="28"/>
      <c r="L8" s="28"/>
      <c r="M8" s="29"/>
      <c r="N8" s="29"/>
      <c r="O8" s="28"/>
      <c r="P8" s="28"/>
      <c r="Q8" s="29"/>
      <c r="R8" s="28"/>
      <c r="S8" s="28"/>
      <c r="T8" s="28"/>
      <c r="U8" s="28"/>
      <c r="V8" s="28"/>
      <c r="W8" s="28"/>
      <c r="X8" s="28"/>
      <c r="Y8" s="28"/>
      <c r="Z8" s="28"/>
      <c r="AA8" s="28"/>
      <c r="AB8" s="28"/>
      <c r="AC8" s="28"/>
      <c r="AD8" s="29"/>
      <c r="AE8" s="28"/>
      <c r="AF8" s="28"/>
      <c r="AG8" s="28"/>
      <c r="AH8" s="28"/>
      <c r="AI8" s="28"/>
      <c r="AJ8" s="29"/>
      <c r="AK8" s="29"/>
      <c r="AL8" s="28"/>
      <c r="AM8" s="29"/>
      <c r="AN8" s="28"/>
      <c r="AO8" s="28"/>
      <c r="AP8" s="28"/>
      <c r="AQ8" s="28"/>
      <c r="AR8" s="28"/>
      <c r="AS8" s="28"/>
      <c r="AT8" s="29"/>
      <c r="AU8" s="28"/>
      <c r="AV8" s="28"/>
      <c r="AW8" s="28"/>
      <c r="AX8" s="28"/>
      <c r="AY8" s="29"/>
      <c r="AZ8" s="28"/>
      <c r="BA8" s="28"/>
      <c r="BB8" s="28"/>
      <c r="BC8" s="28"/>
      <c r="BD8" s="29"/>
      <c r="BE8" s="28"/>
      <c r="BF8" s="28"/>
      <c r="BG8" s="28"/>
      <c r="BH8" s="28"/>
      <c r="BI8" s="29"/>
      <c r="BJ8" s="28"/>
      <c r="BK8" s="28"/>
      <c r="BL8" s="28"/>
      <c r="BM8" s="28"/>
      <c r="BN8" s="29"/>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42"/>
      <c r="CP8" s="28"/>
      <c r="CQ8" s="28"/>
      <c r="CR8" s="28"/>
      <c r="CS8" s="28"/>
      <c r="CT8" s="28"/>
      <c r="CU8" s="28"/>
      <c r="CV8" s="28"/>
      <c r="CW8" s="28"/>
      <c r="CX8" s="28"/>
      <c r="CY8" s="28"/>
      <c r="CZ8" s="28"/>
      <c r="DA8" s="28"/>
      <c r="DB8" s="28"/>
      <c r="DC8" s="28"/>
      <c r="DD8" s="28"/>
      <c r="DE8" s="28"/>
      <c r="DF8" s="29"/>
      <c r="DG8" s="28"/>
      <c r="DH8" s="29"/>
      <c r="DI8" s="29"/>
      <c r="DJ8" s="29"/>
      <c r="DK8" s="29"/>
      <c r="DL8" s="28"/>
      <c r="DM8" s="28"/>
      <c r="DN8" s="28"/>
      <c r="DO8" s="28"/>
      <c r="DP8" s="28"/>
      <c r="DQ8" s="28"/>
      <c r="DR8" s="28"/>
      <c r="DS8" s="28"/>
      <c r="DT8" s="29"/>
      <c r="DU8" s="29"/>
      <c r="DV8" s="29"/>
      <c r="DW8" s="29"/>
      <c r="DX8" s="29"/>
      <c r="DY8" s="29"/>
      <c r="DZ8" s="29"/>
      <c r="EA8" s="29"/>
      <c r="EB8" s="29"/>
      <c r="EC8" s="29"/>
      <c r="ED8" s="29"/>
      <c r="EE8" s="29"/>
      <c r="EF8" s="29"/>
      <c r="EG8" s="29"/>
      <c r="EH8" s="29"/>
      <c r="EI8" s="29"/>
      <c r="EJ8" s="29"/>
      <c r="EK8" s="29"/>
      <c r="EL8" s="29"/>
      <c r="EM8" s="29"/>
      <c r="EN8" s="28"/>
      <c r="EO8" s="28"/>
      <c r="EP8" s="28"/>
      <c r="EQ8" s="28"/>
      <c r="ER8" s="28"/>
      <c r="ES8" s="28"/>
      <c r="ET8" s="28"/>
      <c r="EU8" s="28"/>
      <c r="EV8" s="28"/>
      <c r="EW8" s="28"/>
      <c r="EX8" s="28"/>
      <c r="EY8" s="28"/>
      <c r="EZ8" s="28"/>
    </row>
  </sheetData>
  <conditionalFormatting sqref="S2:AA6">
    <cfRule type="cellIs" dxfId="30" priority="2" operator="greaterThan">
      <formula>0</formula>
    </cfRule>
  </conditionalFormatting>
  <conditionalFormatting sqref="AB2:AB6">
    <cfRule type="cellIs" dxfId="29" priority="9" operator="notEqual">
      <formula>100</formula>
    </cfRule>
    <cfRule type="cellIs" dxfId="28" priority="10" operator="equal">
      <formula>100</formula>
    </cfRule>
  </conditionalFormatting>
  <conditionalFormatting sqref="AE2:AG6 CI2:CZ6 DI2:DJ6">
    <cfRule type="containsText" dxfId="27" priority="1" operator="containsText" text="Y">
      <formula>NOT(ISERROR(SEARCH("Y",AE2)))</formula>
    </cfRule>
  </conditionalFormatting>
  <hyperlinks>
    <hyperlink ref="CF2" r:id="rId1" xr:uid="{E031FE27-47F8-4958-A77D-B84B5508EB68}"/>
    <hyperlink ref="CF3" r:id="rId2" xr:uid="{F590ACCE-F55B-4957-A151-13C6883C5263}"/>
    <hyperlink ref="CF6" r:id="rId3" xr:uid="{01E65F6A-71F4-4D95-89BB-4A1CDA813919}"/>
    <hyperlink ref="CF5" r:id="rId4" xr:uid="{9844A216-E467-4D64-B640-BB3AFA94FF44}"/>
    <hyperlink ref="CF4" r:id="rId5" display="mailto:michellecheung@Ln.edu.hk" xr:uid="{BF9C9D55-9275-4848-B661-479D8D446387}"/>
    <hyperlink ref="DN2" r:id="rId6" xr:uid="{F284C481-DB23-497D-8AF2-C664BC56EFB9}"/>
    <hyperlink ref="DN3" r:id="rId7" xr:uid="{7033413D-3966-429F-B568-A6947BFEFFD2}"/>
    <hyperlink ref="DN4" r:id="rId8" xr:uid="{CA14E912-AB57-4EDA-B129-541DBE669976}"/>
    <hyperlink ref="DN6" r:id="rId9" xr:uid="{8AD6A6E1-4F0A-4BB9-8BF5-CAFFF9AC9496}"/>
    <hyperlink ref="DN5" r:id="rId10" xr:uid="{E69CC883-53CD-4897-8100-AE8A7620490C}"/>
  </hyperlinks>
  <pageMargins left="0.7" right="0.7" top="0.75" bottom="0.75" header="0.3" footer="0.3"/>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S10"/>
  <sheetViews>
    <sheetView showGridLines="0" workbookViewId="0">
      <selection activeCell="A5" sqref="A5"/>
    </sheetView>
  </sheetViews>
  <sheetFormatPr defaultColWidth="9.140625" defaultRowHeight="15" customHeight="1"/>
  <cols>
    <col min="1" max="1" width="8.28515625" style="1" customWidth="1"/>
    <col min="2" max="5" width="9.140625" style="1" customWidth="1"/>
    <col min="6" max="7" width="14" style="1" customWidth="1"/>
    <col min="8" max="10" width="30.7109375" style="1" customWidth="1"/>
    <col min="11" max="11" width="35.7109375" style="1" customWidth="1"/>
    <col min="12" max="12" width="13.42578125" style="1" customWidth="1"/>
    <col min="13" max="13" width="50.7109375" style="1" hidden="1" customWidth="1"/>
    <col min="14" max="14" width="50.85546875" style="1" hidden="1" customWidth="1"/>
    <col min="15" max="15" width="27.85546875" style="1" hidden="1" customWidth="1"/>
    <col min="16" max="16" width="23.42578125" style="1" hidden="1" customWidth="1"/>
    <col min="17" max="17" width="28.7109375" style="1" customWidth="1"/>
    <col min="18" max="19" width="11.7109375" style="1" hidden="1" customWidth="1"/>
    <col min="20" max="20" width="14.28515625" style="1" hidden="1" customWidth="1"/>
    <col min="21" max="21" width="14.140625" style="1" hidden="1" customWidth="1"/>
    <col min="22" max="28" width="13.140625" style="1" hidden="1" customWidth="1"/>
    <col min="29" max="29" width="11.42578125" style="1" customWidth="1"/>
    <col min="30" max="30" width="12.42578125" style="1" customWidth="1"/>
    <col min="31" max="31" width="10.7109375" style="1" customWidth="1"/>
    <col min="32" max="33" width="12.140625" style="1" customWidth="1"/>
    <col min="34" max="34" width="14" style="1" customWidth="1"/>
    <col min="35" max="35" width="13.42578125" style="1" customWidth="1"/>
    <col min="36" max="36" width="13.85546875" style="1" customWidth="1"/>
    <col min="37" max="37" width="16.85546875" style="1" customWidth="1"/>
    <col min="38" max="38" width="13.140625" style="1" customWidth="1"/>
    <col min="39" max="40" width="12.7109375" style="1" customWidth="1"/>
    <col min="41" max="41" width="12.85546875" style="1" customWidth="1"/>
    <col min="42" max="42" width="15.7109375" style="1" customWidth="1"/>
    <col min="43" max="43" width="11.7109375" style="1" customWidth="1"/>
    <col min="44" max="45" width="12.7109375" style="1" customWidth="1"/>
    <col min="46" max="46" width="12.85546875" style="1" customWidth="1"/>
    <col min="47" max="47" width="15.7109375" style="1" customWidth="1"/>
    <col min="48" max="48" width="11.7109375" style="1" customWidth="1"/>
    <col min="49" max="50" width="12.7109375" style="1" customWidth="1"/>
    <col min="51" max="51" width="12.85546875" style="1" customWidth="1"/>
    <col min="52" max="52" width="14.42578125" style="1" customWidth="1"/>
    <col min="53" max="53" width="11.7109375" style="1" customWidth="1"/>
    <col min="54" max="55" width="12.7109375" style="1" customWidth="1"/>
    <col min="56" max="56" width="12.85546875" style="1" customWidth="1"/>
    <col min="57" max="57" width="15.7109375" style="1" customWidth="1"/>
    <col min="58" max="58" width="11.7109375" style="1" customWidth="1"/>
    <col min="59" max="60" width="12.7109375" style="1" customWidth="1"/>
    <col min="61" max="62" width="15.7109375" style="1" customWidth="1"/>
    <col min="63" max="63" width="11.7109375" style="1" customWidth="1"/>
    <col min="64" max="65" width="12.7109375" style="1" customWidth="1"/>
    <col min="66" max="66" width="12.85546875" style="1" customWidth="1"/>
    <col min="67" max="67" width="15.28515625" style="1" customWidth="1"/>
    <col min="68" max="68" width="41.85546875" style="1" customWidth="1"/>
    <col min="69" max="69" width="20.7109375" style="1" customWidth="1"/>
    <col min="70" max="70" width="22" style="1" customWidth="1"/>
    <col min="71" max="71" width="15.28515625" style="1" customWidth="1"/>
    <col min="72" max="72" width="22.140625" style="1" customWidth="1"/>
    <col min="73" max="74" width="22.42578125" style="1" customWidth="1"/>
    <col min="75" max="76" width="14.7109375" style="1" customWidth="1"/>
    <col min="77" max="77" width="21.140625" style="1" customWidth="1"/>
    <col min="78" max="78" width="19.85546875" style="1" customWidth="1"/>
    <col min="79" max="79" width="30.7109375" style="1" customWidth="1"/>
    <col min="80" max="80" width="14.85546875" style="1" customWidth="1"/>
    <col min="81" max="81" width="15.7109375" style="1" customWidth="1"/>
    <col min="82" max="82" width="22" style="1" customWidth="1"/>
    <col min="83" max="84" width="23.28515625" style="1" customWidth="1"/>
    <col min="85" max="85" width="20.42578125" style="1" customWidth="1"/>
    <col min="86" max="86" width="21.42578125" style="1" customWidth="1"/>
    <col min="87" max="87" width="17.42578125" style="1" customWidth="1"/>
    <col min="88" max="88" width="14.28515625" style="1" customWidth="1"/>
    <col min="89" max="105" width="12.7109375" style="1" customWidth="1"/>
    <col min="106" max="106" width="12.42578125" style="1" customWidth="1"/>
    <col min="107" max="107" width="13.42578125" style="1" customWidth="1"/>
    <col min="108" max="108" width="10.7109375" style="1" customWidth="1"/>
    <col min="109" max="109" width="12" style="1" customWidth="1"/>
    <col min="110" max="110" width="16.7109375" style="1" customWidth="1"/>
    <col min="111" max="111" width="12.42578125" style="1" customWidth="1"/>
    <col min="112" max="112" width="14.42578125" style="1" customWidth="1"/>
    <col min="113" max="113" width="24.28515625" style="1" customWidth="1"/>
    <col min="114" max="114" width="20.42578125" style="1" customWidth="1"/>
    <col min="115" max="117" width="9.140625" style="1" hidden="1" customWidth="1"/>
    <col min="118" max="118" width="14" style="1" customWidth="1"/>
    <col min="119" max="123" width="13" style="1" customWidth="1"/>
    <col min="124" max="124" width="9.140625" style="1" customWidth="1"/>
    <col min="125" max="16384" width="9.140625" style="1"/>
  </cols>
  <sheetData>
    <row r="1" spans="1:123" ht="54.95" customHeight="1">
      <c r="A1" s="2" t="s">
        <v>0</v>
      </c>
      <c r="B1" s="3" t="s">
        <v>1</v>
      </c>
      <c r="C1" s="4" t="s">
        <v>2</v>
      </c>
      <c r="D1" s="4" t="s">
        <v>3</v>
      </c>
      <c r="E1" s="4" t="s">
        <v>4</v>
      </c>
      <c r="F1" s="5" t="s">
        <v>5</v>
      </c>
      <c r="G1" s="6" t="s">
        <v>6</v>
      </c>
      <c r="H1" s="7" t="s">
        <v>7</v>
      </c>
      <c r="I1" s="8" t="s">
        <v>8</v>
      </c>
      <c r="J1" s="43" t="s">
        <v>9</v>
      </c>
      <c r="K1" s="44" t="s">
        <v>10</v>
      </c>
      <c r="L1" s="9" t="s">
        <v>11</v>
      </c>
      <c r="M1" s="44" t="s">
        <v>12</v>
      </c>
      <c r="N1" s="45" t="s">
        <v>13</v>
      </c>
      <c r="O1" s="7" t="s">
        <v>14</v>
      </c>
      <c r="P1" s="8" t="s">
        <v>15</v>
      </c>
      <c r="Q1" s="46" t="s">
        <v>16</v>
      </c>
      <c r="R1" s="13" t="s">
        <v>17</v>
      </c>
      <c r="S1" s="13" t="s">
        <v>18</v>
      </c>
      <c r="T1" s="13" t="s">
        <v>19</v>
      </c>
      <c r="U1" s="13" t="s">
        <v>20</v>
      </c>
      <c r="V1" s="13" t="s">
        <v>21</v>
      </c>
      <c r="W1" s="13" t="s">
        <v>22</v>
      </c>
      <c r="X1" s="13" t="s">
        <v>23</v>
      </c>
      <c r="Y1" s="13" t="s">
        <v>24</v>
      </c>
      <c r="Z1" s="13" t="s">
        <v>25</v>
      </c>
      <c r="AA1" s="13" t="s">
        <v>26</v>
      </c>
      <c r="AB1" s="14" t="s">
        <v>27</v>
      </c>
      <c r="AC1" s="15" t="s">
        <v>28</v>
      </c>
      <c r="AD1" s="16" t="s">
        <v>29</v>
      </c>
      <c r="AE1" s="47" t="s">
        <v>30</v>
      </c>
      <c r="AF1" s="47" t="s">
        <v>31</v>
      </c>
      <c r="AG1" s="47" t="s">
        <v>32</v>
      </c>
      <c r="AH1" s="47" t="s">
        <v>33</v>
      </c>
      <c r="AI1" s="16" t="s">
        <v>34</v>
      </c>
      <c r="AJ1" s="17" t="s">
        <v>35</v>
      </c>
      <c r="AK1" s="43" t="s">
        <v>36</v>
      </c>
      <c r="AL1" s="44" t="s">
        <v>37</v>
      </c>
      <c r="AM1" s="44" t="s">
        <v>38</v>
      </c>
      <c r="AN1" s="44" t="s">
        <v>39</v>
      </c>
      <c r="AO1" s="45" t="s">
        <v>40</v>
      </c>
      <c r="AP1" s="7" t="s">
        <v>41</v>
      </c>
      <c r="AQ1" s="9" t="s">
        <v>42</v>
      </c>
      <c r="AR1" s="9" t="s">
        <v>43</v>
      </c>
      <c r="AS1" s="9" t="s">
        <v>44</v>
      </c>
      <c r="AT1" s="8" t="s">
        <v>45</v>
      </c>
      <c r="AU1" s="18" t="s">
        <v>46</v>
      </c>
      <c r="AV1" s="19" t="s">
        <v>47</v>
      </c>
      <c r="AW1" s="19" t="s">
        <v>48</v>
      </c>
      <c r="AX1" s="19" t="s">
        <v>49</v>
      </c>
      <c r="AY1" s="20" t="s">
        <v>50</v>
      </c>
      <c r="AZ1" s="7" t="s">
        <v>51</v>
      </c>
      <c r="BA1" s="9" t="s">
        <v>52</v>
      </c>
      <c r="BB1" s="9" t="s">
        <v>53</v>
      </c>
      <c r="BC1" s="9" t="s">
        <v>54</v>
      </c>
      <c r="BD1" s="8" t="s">
        <v>55</v>
      </c>
      <c r="BE1" s="18" t="s">
        <v>56</v>
      </c>
      <c r="BF1" s="19" t="s">
        <v>57</v>
      </c>
      <c r="BG1" s="19" t="s">
        <v>58</v>
      </c>
      <c r="BH1" s="19" t="s">
        <v>59</v>
      </c>
      <c r="BI1" s="20" t="s">
        <v>60</v>
      </c>
      <c r="BJ1" s="7" t="s">
        <v>61</v>
      </c>
      <c r="BK1" s="9" t="s">
        <v>62</v>
      </c>
      <c r="BL1" s="9" t="s">
        <v>63</v>
      </c>
      <c r="BM1" s="9" t="s">
        <v>64</v>
      </c>
      <c r="BN1" s="8" t="s">
        <v>65</v>
      </c>
      <c r="BO1" s="48" t="s">
        <v>66</v>
      </c>
      <c r="BP1" s="49" t="s">
        <v>67</v>
      </c>
      <c r="BQ1" s="49" t="s">
        <v>68</v>
      </c>
      <c r="BR1" s="50" t="s">
        <v>69</v>
      </c>
      <c r="BS1" s="21" t="s">
        <v>70</v>
      </c>
      <c r="BT1" s="22" t="s">
        <v>71</v>
      </c>
      <c r="BU1" s="22" t="s">
        <v>72</v>
      </c>
      <c r="BV1" s="23" t="s">
        <v>73</v>
      </c>
      <c r="BW1" s="24" t="s">
        <v>74</v>
      </c>
      <c r="BX1" s="25" t="s">
        <v>75</v>
      </c>
      <c r="BY1" s="25" t="s">
        <v>76</v>
      </c>
      <c r="BZ1" s="25" t="s">
        <v>77</v>
      </c>
      <c r="CA1" s="16" t="s">
        <v>378</v>
      </c>
      <c r="CB1" s="16" t="s">
        <v>78</v>
      </c>
      <c r="CC1" s="16" t="s">
        <v>79</v>
      </c>
      <c r="CD1" s="17" t="s">
        <v>80</v>
      </c>
      <c r="CE1" s="18" t="s">
        <v>81</v>
      </c>
      <c r="CF1" s="20" t="s">
        <v>82</v>
      </c>
      <c r="CG1" s="18" t="s">
        <v>83</v>
      </c>
      <c r="CH1" s="19" t="s">
        <v>84</v>
      </c>
      <c r="CI1" s="22" t="s">
        <v>85</v>
      </c>
      <c r="CJ1" s="26" t="s">
        <v>86</v>
      </c>
      <c r="CK1" s="26" t="s">
        <v>87</v>
      </c>
      <c r="CL1" s="26" t="s">
        <v>88</v>
      </c>
      <c r="CM1" s="26" t="s">
        <v>89</v>
      </c>
      <c r="CN1" s="26" t="s">
        <v>90</v>
      </c>
      <c r="CO1" s="26" t="s">
        <v>91</v>
      </c>
      <c r="CP1" s="26" t="s">
        <v>92</v>
      </c>
      <c r="CQ1" s="26" t="s">
        <v>93</v>
      </c>
      <c r="CR1" s="26" t="s">
        <v>94</v>
      </c>
      <c r="CS1" s="26" t="s">
        <v>95</v>
      </c>
      <c r="CT1" s="26" t="s">
        <v>96</v>
      </c>
      <c r="CU1" s="26" t="s">
        <v>97</v>
      </c>
      <c r="CV1" s="26" t="s">
        <v>98</v>
      </c>
      <c r="CW1" s="26" t="s">
        <v>99</v>
      </c>
      <c r="CX1" s="26" t="s">
        <v>100</v>
      </c>
      <c r="CY1" s="26" t="s">
        <v>101</v>
      </c>
      <c r="CZ1" s="26"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44" t="s">
        <v>116</v>
      </c>
      <c r="DO1" s="27"/>
      <c r="DP1" s="28"/>
      <c r="DQ1" s="28"/>
      <c r="DR1" s="28"/>
      <c r="DS1" s="28"/>
    </row>
    <row r="2" spans="1:123" ht="80.099999999999994" customHeight="1">
      <c r="A2" s="51">
        <v>1</v>
      </c>
      <c r="B2" s="52">
        <v>202609</v>
      </c>
      <c r="C2" s="52"/>
      <c r="D2" s="52" t="s">
        <v>117</v>
      </c>
      <c r="E2" s="52"/>
      <c r="F2" s="53" t="s">
        <v>173</v>
      </c>
      <c r="G2" s="54" t="s">
        <v>174</v>
      </c>
      <c r="H2" s="55" t="s">
        <v>120</v>
      </c>
      <c r="I2" s="55" t="s">
        <v>121</v>
      </c>
      <c r="J2" s="133" t="s">
        <v>190</v>
      </c>
      <c r="K2" s="134" t="s">
        <v>191</v>
      </c>
      <c r="L2" s="135"/>
      <c r="M2" s="136" t="s">
        <v>192</v>
      </c>
      <c r="N2" s="137" t="s">
        <v>193</v>
      </c>
      <c r="O2" s="115" t="s">
        <v>126</v>
      </c>
      <c r="P2" s="138" t="s">
        <v>127</v>
      </c>
      <c r="Q2" s="139" t="s">
        <v>179</v>
      </c>
      <c r="R2" s="85" t="s">
        <v>180</v>
      </c>
      <c r="S2" s="79">
        <v>70</v>
      </c>
      <c r="T2" s="79"/>
      <c r="U2" s="79"/>
      <c r="V2" s="79"/>
      <c r="W2" s="79"/>
      <c r="X2" s="79">
        <v>20</v>
      </c>
      <c r="Y2" s="79">
        <v>10</v>
      </c>
      <c r="Z2" s="79"/>
      <c r="AA2" s="79"/>
      <c r="AB2" s="86">
        <v>100</v>
      </c>
      <c r="AC2" s="87" t="s">
        <v>157</v>
      </c>
      <c r="AD2" s="120" t="s">
        <v>181</v>
      </c>
      <c r="AE2" s="79" t="s">
        <v>126</v>
      </c>
      <c r="AF2" s="120" t="s">
        <v>127</v>
      </c>
      <c r="AG2" s="120" t="s">
        <v>127</v>
      </c>
      <c r="AH2" s="120">
        <v>1</v>
      </c>
      <c r="AI2" s="79">
        <v>70</v>
      </c>
      <c r="AJ2" s="147">
        <f>AH2*AI2</f>
        <v>70</v>
      </c>
      <c r="AK2" s="89">
        <v>46272</v>
      </c>
      <c r="AL2" s="90" t="s">
        <v>158</v>
      </c>
      <c r="AM2" s="91">
        <v>0.66666666666666663</v>
      </c>
      <c r="AN2" s="92">
        <v>0.70833333333333337</v>
      </c>
      <c r="AO2" s="91" t="s">
        <v>182</v>
      </c>
      <c r="AP2" s="94"/>
      <c r="AQ2" s="90" t="e">
        <v>#REF!</v>
      </c>
      <c r="AR2" s="91"/>
      <c r="AS2" s="92"/>
      <c r="AT2" s="92"/>
      <c r="AU2" s="122"/>
      <c r="AV2" s="123" t="e">
        <v>#REF!</v>
      </c>
      <c r="AW2" s="124"/>
      <c r="AX2" s="125"/>
      <c r="AY2" s="126"/>
      <c r="AZ2" s="94"/>
      <c r="BA2" s="90" t="e">
        <v>#REF!</v>
      </c>
      <c r="BB2" s="91"/>
      <c r="BC2" s="92"/>
      <c r="BD2" s="92"/>
      <c r="BE2" s="122"/>
      <c r="BF2" s="123" t="e">
        <v>#REF!</v>
      </c>
      <c r="BG2" s="124"/>
      <c r="BH2" s="125"/>
      <c r="BI2" s="126"/>
      <c r="BJ2" s="94"/>
      <c r="BK2" s="123" t="e">
        <v>#REF!</v>
      </c>
      <c r="BL2" s="124"/>
      <c r="BM2" s="125"/>
      <c r="BN2" s="125"/>
      <c r="BO2" s="140" t="s">
        <v>134</v>
      </c>
      <c r="BP2" s="141" t="s">
        <v>194</v>
      </c>
      <c r="BQ2" s="142" t="s">
        <v>195</v>
      </c>
      <c r="BR2" s="143" t="s">
        <v>196</v>
      </c>
      <c r="BS2" s="87"/>
      <c r="BT2" s="127"/>
      <c r="BU2" s="120"/>
      <c r="BV2" s="97"/>
      <c r="BW2" s="84"/>
      <c r="BX2" s="98"/>
      <c r="BY2" s="148" t="s">
        <v>184</v>
      </c>
      <c r="BZ2" s="148"/>
      <c r="CA2" s="148" t="s">
        <v>184</v>
      </c>
      <c r="CB2" s="149"/>
      <c r="CC2" s="149"/>
      <c r="CD2" s="150"/>
      <c r="CE2" s="84" t="s">
        <v>185</v>
      </c>
      <c r="CF2" s="144" t="s">
        <v>186</v>
      </c>
      <c r="CG2" s="238" t="s">
        <v>187</v>
      </c>
      <c r="CH2" s="145" t="s">
        <v>188</v>
      </c>
      <c r="CI2" s="87" t="s">
        <v>126</v>
      </c>
      <c r="CJ2" s="87" t="s">
        <v>127</v>
      </c>
      <c r="CK2" s="87" t="s">
        <v>127</v>
      </c>
      <c r="CL2" s="87" t="s">
        <v>127</v>
      </c>
      <c r="CM2" s="87" t="s">
        <v>127</v>
      </c>
      <c r="CN2" s="87" t="s">
        <v>127</v>
      </c>
      <c r="CO2" s="87" t="s">
        <v>127</v>
      </c>
      <c r="CP2" s="87" t="s">
        <v>127</v>
      </c>
      <c r="CQ2" s="87" t="s">
        <v>127</v>
      </c>
      <c r="CR2" s="87" t="s">
        <v>127</v>
      </c>
      <c r="CS2" s="87" t="s">
        <v>126</v>
      </c>
      <c r="CT2" s="87" t="s">
        <v>126</v>
      </c>
      <c r="CU2" s="87" t="s">
        <v>127</v>
      </c>
      <c r="CV2" s="87" t="s">
        <v>127</v>
      </c>
      <c r="CW2" s="87" t="s">
        <v>127</v>
      </c>
      <c r="CX2" s="87" t="s">
        <v>127</v>
      </c>
      <c r="CY2" s="87" t="s">
        <v>127</v>
      </c>
      <c r="CZ2" s="87" t="s">
        <v>126</v>
      </c>
      <c r="DA2" s="95" t="s">
        <v>140</v>
      </c>
      <c r="DB2" s="100" t="s">
        <v>141</v>
      </c>
      <c r="DC2" s="100" t="s">
        <v>142</v>
      </c>
      <c r="DD2" s="100" t="s">
        <v>126</v>
      </c>
      <c r="DE2" s="100" t="s">
        <v>119</v>
      </c>
      <c r="DF2" s="100" t="s">
        <v>126</v>
      </c>
      <c r="DG2" s="129"/>
      <c r="DH2" s="129"/>
      <c r="DI2" s="102"/>
      <c r="DJ2" s="146"/>
      <c r="DK2" s="104" t="s">
        <v>126</v>
      </c>
      <c r="DL2" s="104" t="s">
        <v>126</v>
      </c>
      <c r="DM2" s="104" t="s">
        <v>126</v>
      </c>
      <c r="DN2" s="242" t="s">
        <v>197</v>
      </c>
      <c r="DO2" s="27"/>
      <c r="DP2" s="28"/>
      <c r="DQ2" s="28"/>
      <c r="DR2" s="28"/>
      <c r="DS2" s="28"/>
    </row>
    <row r="3" spans="1:123" ht="105" customHeight="1">
      <c r="A3" s="51">
        <v>2</v>
      </c>
      <c r="B3" s="52">
        <v>202609</v>
      </c>
      <c r="C3" s="52"/>
      <c r="D3" s="52" t="s">
        <v>117</v>
      </c>
      <c r="E3" s="52"/>
      <c r="F3" s="53" t="s">
        <v>173</v>
      </c>
      <c r="G3" s="54" t="s">
        <v>174</v>
      </c>
      <c r="H3" s="55" t="s">
        <v>120</v>
      </c>
      <c r="I3" s="55" t="s">
        <v>121</v>
      </c>
      <c r="J3" s="133" t="s">
        <v>175</v>
      </c>
      <c r="K3" s="134" t="s">
        <v>176</v>
      </c>
      <c r="L3" s="135"/>
      <c r="M3" s="136" t="s">
        <v>177</v>
      </c>
      <c r="N3" s="137" t="s">
        <v>178</v>
      </c>
      <c r="O3" s="115" t="s">
        <v>126</v>
      </c>
      <c r="P3" s="138" t="s">
        <v>127</v>
      </c>
      <c r="Q3" s="139" t="s">
        <v>179</v>
      </c>
      <c r="R3" s="85" t="s">
        <v>180</v>
      </c>
      <c r="S3" s="79">
        <v>60</v>
      </c>
      <c r="T3" s="79">
        <v>0</v>
      </c>
      <c r="U3" s="79">
        <v>0</v>
      </c>
      <c r="V3" s="79">
        <v>0</v>
      </c>
      <c r="W3" s="79">
        <v>0</v>
      </c>
      <c r="X3" s="79">
        <v>20</v>
      </c>
      <c r="Y3" s="79">
        <v>20</v>
      </c>
      <c r="Z3" s="79">
        <v>0</v>
      </c>
      <c r="AA3" s="79">
        <v>0</v>
      </c>
      <c r="AB3" s="86">
        <v>100</v>
      </c>
      <c r="AC3" s="87" t="s">
        <v>157</v>
      </c>
      <c r="AD3" s="79" t="s">
        <v>181</v>
      </c>
      <c r="AE3" s="79" t="s">
        <v>127</v>
      </c>
      <c r="AF3" s="79" t="s">
        <v>126</v>
      </c>
      <c r="AG3" s="79" t="s">
        <v>127</v>
      </c>
      <c r="AH3" s="79">
        <v>1</v>
      </c>
      <c r="AI3" s="79">
        <v>70</v>
      </c>
      <c r="AJ3" s="88">
        <v>70</v>
      </c>
      <c r="AK3" s="89">
        <v>46274</v>
      </c>
      <c r="AL3" s="90">
        <v>46274</v>
      </c>
      <c r="AM3" s="91">
        <v>0.66666666666666663</v>
      </c>
      <c r="AN3" s="91">
        <v>0.70833333333333337</v>
      </c>
      <c r="AO3" s="91" t="s">
        <v>182</v>
      </c>
      <c r="AP3" s="94"/>
      <c r="AQ3" s="90" t="e">
        <v>#REF!</v>
      </c>
      <c r="AR3" s="91"/>
      <c r="AS3" s="92"/>
      <c r="AT3" s="92"/>
      <c r="AU3" s="89"/>
      <c r="AV3" s="90" t="e">
        <v>#REF!</v>
      </c>
      <c r="AW3" s="91"/>
      <c r="AX3" s="92"/>
      <c r="AY3" s="93"/>
      <c r="AZ3" s="94"/>
      <c r="BA3" s="90" t="e">
        <v>#REF!</v>
      </c>
      <c r="BB3" s="91"/>
      <c r="BC3" s="92"/>
      <c r="BD3" s="92"/>
      <c r="BE3" s="89"/>
      <c r="BF3" s="90" t="e">
        <v>#REF!</v>
      </c>
      <c r="BG3" s="91"/>
      <c r="BH3" s="92"/>
      <c r="BI3" s="93"/>
      <c r="BJ3" s="94"/>
      <c r="BK3" s="90" t="e">
        <v>#REF!</v>
      </c>
      <c r="BL3" s="91"/>
      <c r="BM3" s="92"/>
      <c r="BN3" s="92"/>
      <c r="BO3" s="140"/>
      <c r="BP3" s="141"/>
      <c r="BQ3" s="142"/>
      <c r="BR3" s="143" t="s">
        <v>183</v>
      </c>
      <c r="BS3" s="87"/>
      <c r="BT3" s="80"/>
      <c r="BU3" s="80"/>
      <c r="BV3" s="97"/>
      <c r="BW3" s="84"/>
      <c r="BX3" s="98"/>
      <c r="BY3" s="80" t="s">
        <v>184</v>
      </c>
      <c r="BZ3" s="80"/>
      <c r="CA3" s="80"/>
      <c r="CB3" s="99"/>
      <c r="CC3" s="99"/>
      <c r="CD3" s="98"/>
      <c r="CE3" s="248" t="s">
        <v>185</v>
      </c>
      <c r="CF3" s="144" t="s">
        <v>186</v>
      </c>
      <c r="CG3" s="80" t="s">
        <v>187</v>
      </c>
      <c r="CH3" s="145" t="s">
        <v>188</v>
      </c>
      <c r="CI3" s="87" t="s">
        <v>126</v>
      </c>
      <c r="CJ3" s="87" t="s">
        <v>127</v>
      </c>
      <c r="CK3" s="87" t="s">
        <v>127</v>
      </c>
      <c r="CL3" s="87" t="s">
        <v>127</v>
      </c>
      <c r="CM3" s="87" t="s">
        <v>127</v>
      </c>
      <c r="CN3" s="87" t="s">
        <v>127</v>
      </c>
      <c r="CO3" s="87" t="s">
        <v>127</v>
      </c>
      <c r="CP3" s="87" t="s">
        <v>127</v>
      </c>
      <c r="CQ3" s="87" t="s">
        <v>127</v>
      </c>
      <c r="CR3" s="87" t="s">
        <v>127</v>
      </c>
      <c r="CS3" s="87" t="s">
        <v>126</v>
      </c>
      <c r="CT3" s="87" t="s">
        <v>126</v>
      </c>
      <c r="CU3" s="87" t="s">
        <v>127</v>
      </c>
      <c r="CV3" s="87" t="s">
        <v>127</v>
      </c>
      <c r="CW3" s="87" t="s">
        <v>127</v>
      </c>
      <c r="CX3" s="87" t="s">
        <v>127</v>
      </c>
      <c r="CY3" s="87" t="s">
        <v>127</v>
      </c>
      <c r="CZ3" s="83" t="s">
        <v>127</v>
      </c>
      <c r="DA3" s="95" t="s">
        <v>140</v>
      </c>
      <c r="DB3" s="100" t="s">
        <v>141</v>
      </c>
      <c r="DC3" s="100" t="s">
        <v>142</v>
      </c>
      <c r="DD3" s="100" t="s">
        <v>126</v>
      </c>
      <c r="DE3" s="100" t="s">
        <v>119</v>
      </c>
      <c r="DF3" s="100" t="s">
        <v>126</v>
      </c>
      <c r="DG3" s="101"/>
      <c r="DH3" s="101"/>
      <c r="DI3" s="102"/>
      <c r="DJ3" s="146"/>
      <c r="DK3" s="104" t="s">
        <v>126</v>
      </c>
      <c r="DL3" s="104" t="s">
        <v>126</v>
      </c>
      <c r="DM3" s="104" t="s">
        <v>126</v>
      </c>
      <c r="DN3" s="242" t="s">
        <v>189</v>
      </c>
      <c r="DO3" s="27"/>
      <c r="DP3" s="28"/>
      <c r="DQ3" s="28"/>
      <c r="DR3" s="28"/>
      <c r="DS3" s="28"/>
    </row>
    <row r="4" spans="1:123" ht="80.099999999999994" customHeight="1">
      <c r="A4" s="51">
        <v>3</v>
      </c>
      <c r="B4" s="52">
        <v>202609</v>
      </c>
      <c r="C4" s="52"/>
      <c r="D4" s="52" t="s">
        <v>117</v>
      </c>
      <c r="E4" s="52"/>
      <c r="F4" s="53" t="s">
        <v>173</v>
      </c>
      <c r="G4" s="54" t="s">
        <v>174</v>
      </c>
      <c r="H4" s="55" t="s">
        <v>120</v>
      </c>
      <c r="I4" s="55" t="s">
        <v>121</v>
      </c>
      <c r="J4" s="133" t="s">
        <v>198</v>
      </c>
      <c r="K4" s="134" t="s">
        <v>199</v>
      </c>
      <c r="L4" s="135"/>
      <c r="M4" s="136" t="s">
        <v>200</v>
      </c>
      <c r="N4" s="136" t="s">
        <v>201</v>
      </c>
      <c r="O4" s="115" t="s">
        <v>126</v>
      </c>
      <c r="P4" s="138" t="s">
        <v>127</v>
      </c>
      <c r="Q4" s="151" t="s">
        <v>179</v>
      </c>
      <c r="R4" s="85" t="s">
        <v>180</v>
      </c>
      <c r="S4" s="79">
        <v>80</v>
      </c>
      <c r="T4" s="79">
        <v>0</v>
      </c>
      <c r="U4" s="79">
        <v>0</v>
      </c>
      <c r="V4" s="79">
        <v>0</v>
      </c>
      <c r="W4" s="79">
        <v>0</v>
      </c>
      <c r="X4" s="79">
        <v>0</v>
      </c>
      <c r="Y4" s="79">
        <v>20</v>
      </c>
      <c r="Z4" s="79">
        <v>0</v>
      </c>
      <c r="AA4" s="79">
        <v>0</v>
      </c>
      <c r="AB4" s="86">
        <v>100</v>
      </c>
      <c r="AC4" s="87" t="s">
        <v>157</v>
      </c>
      <c r="AD4" s="120" t="s">
        <v>181</v>
      </c>
      <c r="AE4" s="120" t="s">
        <v>127</v>
      </c>
      <c r="AF4" s="79" t="s">
        <v>126</v>
      </c>
      <c r="AG4" s="120" t="s">
        <v>127</v>
      </c>
      <c r="AH4" s="120">
        <v>1</v>
      </c>
      <c r="AI4" s="79">
        <v>70</v>
      </c>
      <c r="AJ4" s="147">
        <f>AH4*AI4</f>
        <v>70</v>
      </c>
      <c r="AK4" s="89">
        <v>46281</v>
      </c>
      <c r="AL4" s="90">
        <v>46281</v>
      </c>
      <c r="AM4" s="91">
        <v>0.66666666666666663</v>
      </c>
      <c r="AN4" s="91">
        <v>0.70833333333333337</v>
      </c>
      <c r="AO4" s="91" t="s">
        <v>182</v>
      </c>
      <c r="AP4" s="94"/>
      <c r="AQ4" s="90" t="e">
        <v>#REF!</v>
      </c>
      <c r="AR4" s="91"/>
      <c r="AS4" s="92"/>
      <c r="AT4" s="92"/>
      <c r="AU4" s="122"/>
      <c r="AV4" s="123" t="e">
        <v>#REF!</v>
      </c>
      <c r="AW4" s="124"/>
      <c r="AX4" s="125"/>
      <c r="AY4" s="126"/>
      <c r="AZ4" s="94"/>
      <c r="BA4" s="90" t="e">
        <v>#REF!</v>
      </c>
      <c r="BB4" s="91"/>
      <c r="BC4" s="92"/>
      <c r="BD4" s="92"/>
      <c r="BE4" s="122"/>
      <c r="BF4" s="123" t="e">
        <v>#REF!</v>
      </c>
      <c r="BG4" s="124"/>
      <c r="BH4" s="125"/>
      <c r="BI4" s="126"/>
      <c r="BJ4" s="94"/>
      <c r="BK4" s="123" t="e">
        <v>#REF!</v>
      </c>
      <c r="BL4" s="124"/>
      <c r="BM4" s="125"/>
      <c r="BN4" s="125"/>
      <c r="BO4" s="152"/>
      <c r="BP4" s="153"/>
      <c r="BQ4" s="154"/>
      <c r="BR4" s="155" t="s">
        <v>202</v>
      </c>
      <c r="BS4" s="87"/>
      <c r="BT4" s="127"/>
      <c r="BU4" s="120"/>
      <c r="BV4" s="97"/>
      <c r="BW4" s="84"/>
      <c r="BX4" s="98"/>
      <c r="BY4" s="148" t="s">
        <v>184</v>
      </c>
      <c r="BZ4" s="148"/>
      <c r="CA4" s="148" t="s">
        <v>184</v>
      </c>
      <c r="CB4" s="149"/>
      <c r="CC4" s="149"/>
      <c r="CD4" s="150"/>
      <c r="CE4" s="248" t="s">
        <v>185</v>
      </c>
      <c r="CF4" s="144" t="s">
        <v>186</v>
      </c>
      <c r="CG4" s="80" t="s">
        <v>187</v>
      </c>
      <c r="CH4" s="145" t="s">
        <v>188</v>
      </c>
      <c r="CI4" s="87" t="s">
        <v>126</v>
      </c>
      <c r="CJ4" s="87" t="s">
        <v>127</v>
      </c>
      <c r="CK4" s="87" t="s">
        <v>127</v>
      </c>
      <c r="CL4" s="87" t="s">
        <v>127</v>
      </c>
      <c r="CM4" s="87" t="s">
        <v>126</v>
      </c>
      <c r="CN4" s="87" t="s">
        <v>127</v>
      </c>
      <c r="CO4" s="87" t="s">
        <v>127</v>
      </c>
      <c r="CP4" s="87" t="s">
        <v>127</v>
      </c>
      <c r="CQ4" s="87" t="s">
        <v>127</v>
      </c>
      <c r="CR4" s="87" t="s">
        <v>127</v>
      </c>
      <c r="CS4" s="87" t="s">
        <v>126</v>
      </c>
      <c r="CT4" s="87" t="s">
        <v>127</v>
      </c>
      <c r="CU4" s="87" t="s">
        <v>127</v>
      </c>
      <c r="CV4" s="87" t="s">
        <v>127</v>
      </c>
      <c r="CW4" s="87" t="s">
        <v>127</v>
      </c>
      <c r="CX4" s="87" t="s">
        <v>127</v>
      </c>
      <c r="CY4" s="87" t="s">
        <v>127</v>
      </c>
      <c r="CZ4" s="83" t="s">
        <v>127</v>
      </c>
      <c r="DA4" s="95" t="s">
        <v>140</v>
      </c>
      <c r="DB4" s="100" t="s">
        <v>141</v>
      </c>
      <c r="DC4" s="100" t="s">
        <v>142</v>
      </c>
      <c r="DD4" s="100" t="s">
        <v>126</v>
      </c>
      <c r="DE4" s="100" t="s">
        <v>119</v>
      </c>
      <c r="DF4" s="100" t="s">
        <v>126</v>
      </c>
      <c r="DG4" s="129"/>
      <c r="DH4" s="129"/>
      <c r="DI4" s="102"/>
      <c r="DJ4" s="146"/>
      <c r="DK4" s="104" t="s">
        <v>126</v>
      </c>
      <c r="DL4" s="104" t="s">
        <v>126</v>
      </c>
      <c r="DM4" s="104" t="s">
        <v>126</v>
      </c>
      <c r="DN4" s="242" t="s">
        <v>203</v>
      </c>
      <c r="DO4" s="27"/>
      <c r="DP4" s="28"/>
      <c r="DQ4" s="28"/>
      <c r="DR4" s="28"/>
      <c r="DS4" s="28"/>
    </row>
    <row r="5" spans="1:123" ht="49.5" customHeight="1">
      <c r="A5" s="197">
        <v>4</v>
      </c>
      <c r="B5" s="52">
        <v>202609</v>
      </c>
      <c r="C5" s="52"/>
      <c r="D5" s="52" t="s">
        <v>117</v>
      </c>
      <c r="E5" s="52"/>
      <c r="F5" s="62" t="s">
        <v>204</v>
      </c>
      <c r="G5" s="65"/>
      <c r="H5" s="198" t="s">
        <v>120</v>
      </c>
      <c r="I5" s="199" t="s">
        <v>121</v>
      </c>
      <c r="J5" s="79"/>
      <c r="K5" s="289" t="s">
        <v>205</v>
      </c>
      <c r="L5" s="79"/>
      <c r="M5" s="238" t="s">
        <v>206</v>
      </c>
      <c r="N5" s="158" t="s">
        <v>207</v>
      </c>
      <c r="O5" s="115" t="s">
        <v>126</v>
      </c>
      <c r="P5" s="138" t="s">
        <v>127</v>
      </c>
      <c r="Q5" s="151" t="s">
        <v>179</v>
      </c>
      <c r="R5" s="85" t="s">
        <v>180</v>
      </c>
      <c r="S5" s="79">
        <v>0</v>
      </c>
      <c r="T5" s="79">
        <v>0</v>
      </c>
      <c r="U5" s="79">
        <v>0</v>
      </c>
      <c r="V5" s="79">
        <v>20</v>
      </c>
      <c r="W5" s="79">
        <v>40</v>
      </c>
      <c r="X5" s="79">
        <v>40</v>
      </c>
      <c r="Y5" s="79">
        <v>0</v>
      </c>
      <c r="Z5" s="79">
        <v>0</v>
      </c>
      <c r="AA5" s="161">
        <v>0</v>
      </c>
      <c r="AB5" s="86">
        <v>100</v>
      </c>
      <c r="AC5" s="87" t="s">
        <v>157</v>
      </c>
      <c r="AD5" s="79" t="s">
        <v>131</v>
      </c>
      <c r="AE5" s="79" t="s">
        <v>126</v>
      </c>
      <c r="AF5" s="79" t="s">
        <v>127</v>
      </c>
      <c r="AG5" s="79" t="s">
        <v>127</v>
      </c>
      <c r="AH5" s="120">
        <v>1</v>
      </c>
      <c r="AI5" s="79">
        <v>100</v>
      </c>
      <c r="AJ5" s="147">
        <f>AH5*AI5</f>
        <v>100</v>
      </c>
      <c r="AK5" s="89">
        <v>46283</v>
      </c>
      <c r="AL5" s="90">
        <v>46283</v>
      </c>
      <c r="AM5" s="91">
        <v>0.69791666666666663</v>
      </c>
      <c r="AN5" s="92">
        <v>0.73958333333333337</v>
      </c>
      <c r="AO5" s="93" t="s">
        <v>208</v>
      </c>
      <c r="AP5" s="94"/>
      <c r="AQ5" s="90" t="e">
        <v>#REF!</v>
      </c>
      <c r="AR5" s="91"/>
      <c r="AS5" s="92"/>
      <c r="AT5" s="92"/>
      <c r="AU5" s="89"/>
      <c r="AV5" s="90" t="e">
        <v>#REF!</v>
      </c>
      <c r="AW5" s="91"/>
      <c r="AX5" s="92"/>
      <c r="AY5" s="93"/>
      <c r="AZ5" s="94"/>
      <c r="BA5" s="90" t="e">
        <v>#REF!</v>
      </c>
      <c r="BB5" s="91"/>
      <c r="BC5" s="92"/>
      <c r="BD5" s="92"/>
      <c r="BE5" s="89"/>
      <c r="BF5" s="90" t="e">
        <v>#REF!</v>
      </c>
      <c r="BG5" s="91"/>
      <c r="BH5" s="92"/>
      <c r="BI5" s="93"/>
      <c r="BJ5" s="94"/>
      <c r="BK5" s="90" t="e">
        <v>#REF!</v>
      </c>
      <c r="BL5" s="91"/>
      <c r="BM5" s="92"/>
      <c r="BN5" s="92"/>
      <c r="BO5" s="95"/>
      <c r="BP5" s="96"/>
      <c r="BQ5" s="79"/>
      <c r="BR5" s="81" t="s">
        <v>209</v>
      </c>
      <c r="BS5" s="87"/>
      <c r="BT5" s="80"/>
      <c r="BU5" s="80"/>
      <c r="BV5" s="97"/>
      <c r="BW5" s="84"/>
      <c r="BX5" s="98"/>
      <c r="BY5" s="80" t="s">
        <v>184</v>
      </c>
      <c r="BZ5" s="80"/>
      <c r="CA5" s="80" t="s">
        <v>184</v>
      </c>
      <c r="CB5" s="99"/>
      <c r="CC5" s="99"/>
      <c r="CD5" s="98"/>
      <c r="CE5" s="248" t="s">
        <v>210</v>
      </c>
      <c r="CF5" s="144" t="s">
        <v>211</v>
      </c>
      <c r="CG5" s="238" t="s">
        <v>212</v>
      </c>
      <c r="CH5" s="81" t="s">
        <v>213</v>
      </c>
      <c r="CI5" s="87" t="s">
        <v>127</v>
      </c>
      <c r="CJ5" s="87" t="s">
        <v>127</v>
      </c>
      <c r="CK5" s="87" t="s">
        <v>127</v>
      </c>
      <c r="CL5" s="87" t="s">
        <v>127</v>
      </c>
      <c r="CM5" s="87" t="s">
        <v>127</v>
      </c>
      <c r="CN5" s="87" t="s">
        <v>127</v>
      </c>
      <c r="CO5" s="87" t="s">
        <v>127</v>
      </c>
      <c r="CP5" s="87" t="s">
        <v>127</v>
      </c>
      <c r="CQ5" s="87" t="s">
        <v>127</v>
      </c>
      <c r="CR5" s="87" t="s">
        <v>127</v>
      </c>
      <c r="CS5" s="87" t="s">
        <v>127</v>
      </c>
      <c r="CT5" s="87" t="s">
        <v>127</v>
      </c>
      <c r="CU5" s="87" t="s">
        <v>127</v>
      </c>
      <c r="CV5" s="87" t="s">
        <v>127</v>
      </c>
      <c r="CW5" s="87" t="s">
        <v>127</v>
      </c>
      <c r="CX5" s="87" t="s">
        <v>127</v>
      </c>
      <c r="CY5" s="87" t="s">
        <v>127</v>
      </c>
      <c r="CZ5" s="83" t="s">
        <v>127</v>
      </c>
      <c r="DA5" s="95" t="s">
        <v>140</v>
      </c>
      <c r="DB5" s="100" t="s">
        <v>141</v>
      </c>
      <c r="DC5" s="100" t="s">
        <v>142</v>
      </c>
      <c r="DD5" s="100" t="s">
        <v>126</v>
      </c>
      <c r="DE5" s="100" t="s">
        <v>119</v>
      </c>
      <c r="DF5" s="100" t="s">
        <v>126</v>
      </c>
      <c r="DG5" s="101"/>
      <c r="DH5" s="101"/>
      <c r="DI5" s="194" t="s">
        <v>127</v>
      </c>
      <c r="DJ5" s="195" t="s">
        <v>127</v>
      </c>
      <c r="DK5" s="104" t="s">
        <v>126</v>
      </c>
      <c r="DL5" s="104" t="s">
        <v>126</v>
      </c>
      <c r="DM5" s="104" t="s">
        <v>126</v>
      </c>
      <c r="DN5" s="242" t="s">
        <v>214</v>
      </c>
      <c r="DO5" s="28"/>
      <c r="DP5" s="28"/>
      <c r="DQ5" s="28"/>
      <c r="DR5" s="28"/>
      <c r="DS5" s="28"/>
    </row>
    <row r="6" spans="1:123" ht="13.5" customHeight="1">
      <c r="A6" s="37"/>
      <c r="B6" s="28"/>
      <c r="C6" s="28"/>
      <c r="D6" s="28"/>
      <c r="E6" s="28"/>
      <c r="F6" s="28"/>
      <c r="G6" s="28"/>
      <c r="H6" s="57"/>
      <c r="I6" s="28"/>
      <c r="J6" s="28"/>
      <c r="K6" s="28"/>
      <c r="L6" s="28"/>
      <c r="M6" s="29"/>
      <c r="N6" s="57"/>
      <c r="O6" s="28"/>
      <c r="P6" s="28"/>
      <c r="Q6" s="57"/>
      <c r="R6" s="28"/>
      <c r="S6" s="28"/>
      <c r="T6" s="28"/>
      <c r="U6" s="28"/>
      <c r="V6" s="28"/>
      <c r="W6" s="28"/>
      <c r="X6" s="28"/>
      <c r="Y6" s="28"/>
      <c r="Z6" s="28"/>
      <c r="AA6" s="28"/>
      <c r="AB6" s="28"/>
      <c r="AC6" s="28"/>
      <c r="AD6" s="57"/>
      <c r="AE6" s="28"/>
      <c r="AF6" s="28"/>
      <c r="AG6" s="28"/>
      <c r="AH6" s="28"/>
      <c r="AI6" s="28"/>
      <c r="AJ6" s="57"/>
      <c r="AK6" s="57"/>
      <c r="AL6" s="28"/>
      <c r="AM6" s="57"/>
      <c r="AN6" s="28"/>
      <c r="AO6" s="28"/>
      <c r="AP6" s="28"/>
      <c r="AQ6" s="28"/>
      <c r="AR6" s="28"/>
      <c r="AS6" s="28"/>
      <c r="AT6" s="29"/>
      <c r="AU6" s="28"/>
      <c r="AV6" s="28"/>
      <c r="AW6" s="28"/>
      <c r="AX6" s="28"/>
      <c r="AY6" s="29"/>
      <c r="AZ6" s="28"/>
      <c r="BA6" s="28"/>
      <c r="BB6" s="28"/>
      <c r="BC6" s="28"/>
      <c r="BD6" s="29"/>
      <c r="BE6" s="28"/>
      <c r="BF6" s="28"/>
      <c r="BG6" s="28"/>
      <c r="BH6" s="28"/>
      <c r="BI6" s="29"/>
      <c r="BJ6" s="28"/>
      <c r="BK6" s="28"/>
      <c r="BL6" s="28"/>
      <c r="BM6" s="28"/>
      <c r="BN6" s="29"/>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42"/>
      <c r="CP6" s="28"/>
      <c r="CQ6" s="28"/>
      <c r="CR6" s="28"/>
      <c r="CS6" s="28"/>
      <c r="CT6" s="28"/>
      <c r="CU6" s="28"/>
      <c r="CV6" s="28"/>
      <c r="CW6" s="28"/>
      <c r="CX6" s="28"/>
      <c r="CY6" s="28"/>
      <c r="CZ6" s="28"/>
      <c r="DA6" s="28"/>
      <c r="DB6" s="28"/>
      <c r="DC6" s="28"/>
      <c r="DD6" s="28"/>
      <c r="DE6" s="28"/>
      <c r="DF6" s="29"/>
      <c r="DG6" s="28"/>
      <c r="DH6" s="57"/>
      <c r="DI6" s="57"/>
      <c r="DJ6" s="57"/>
      <c r="DK6" s="57"/>
      <c r="DL6" s="28"/>
      <c r="DM6" s="28"/>
      <c r="DN6" s="28"/>
      <c r="DO6" s="28"/>
      <c r="DP6" s="28"/>
      <c r="DQ6" s="28"/>
      <c r="DR6" s="28"/>
      <c r="DS6" s="28"/>
    </row>
    <row r="7" spans="1:123" ht="13.5" customHeight="1">
      <c r="A7" s="37"/>
      <c r="B7" s="28"/>
      <c r="C7" s="28"/>
      <c r="D7" s="28"/>
      <c r="E7" s="28"/>
      <c r="F7" s="28"/>
      <c r="G7" s="28"/>
      <c r="H7" s="57"/>
      <c r="I7" s="28"/>
      <c r="J7" s="28"/>
      <c r="K7" s="28"/>
      <c r="L7" s="28"/>
      <c r="M7" s="29"/>
      <c r="N7" s="57"/>
      <c r="O7" s="28"/>
      <c r="P7" s="28"/>
      <c r="Q7" s="57"/>
      <c r="R7" s="28"/>
      <c r="S7" s="28"/>
      <c r="T7" s="28"/>
      <c r="U7" s="28"/>
      <c r="V7" s="28"/>
      <c r="W7" s="28"/>
      <c r="X7" s="28"/>
      <c r="Y7" s="28"/>
      <c r="Z7" s="28"/>
      <c r="AA7" s="28"/>
      <c r="AB7" s="28"/>
      <c r="AC7" s="28"/>
      <c r="AD7" s="57"/>
      <c r="AE7" s="28"/>
      <c r="AF7" s="28"/>
      <c r="AG7" s="28"/>
      <c r="AH7" s="28"/>
      <c r="AI7" s="28"/>
      <c r="AJ7" s="57"/>
      <c r="AK7" s="57"/>
      <c r="AL7" s="28"/>
      <c r="AM7" s="57"/>
      <c r="AN7" s="28"/>
      <c r="AO7" s="28"/>
      <c r="AP7" s="28"/>
      <c r="AQ7" s="28"/>
      <c r="AR7" s="28"/>
      <c r="AS7" s="28"/>
      <c r="AT7" s="29"/>
      <c r="AU7" s="28"/>
      <c r="AV7" s="28"/>
      <c r="AW7" s="28"/>
      <c r="AX7" s="28"/>
      <c r="AY7" s="29"/>
      <c r="AZ7" s="28"/>
      <c r="BA7" s="28"/>
      <c r="BB7" s="28"/>
      <c r="BC7" s="28"/>
      <c r="BD7" s="29"/>
      <c r="BE7" s="28"/>
      <c r="BF7" s="28"/>
      <c r="BG7" s="28"/>
      <c r="BH7" s="28"/>
      <c r="BI7" s="29"/>
      <c r="BJ7" s="28"/>
      <c r="BK7" s="28"/>
      <c r="BL7" s="28"/>
      <c r="BM7" s="28"/>
      <c r="BN7" s="29"/>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42"/>
      <c r="CP7" s="28"/>
      <c r="CQ7" s="28"/>
      <c r="CR7" s="28"/>
      <c r="CS7" s="28"/>
      <c r="CT7" s="28"/>
      <c r="CU7" s="28"/>
      <c r="CV7" s="28"/>
      <c r="CW7" s="28"/>
      <c r="CX7" s="28"/>
      <c r="CY7" s="28"/>
      <c r="CZ7" s="28"/>
      <c r="DA7" s="28"/>
      <c r="DB7" s="28"/>
      <c r="DC7" s="28"/>
      <c r="DD7" s="28"/>
      <c r="DE7" s="28"/>
      <c r="DF7" s="29"/>
      <c r="DG7" s="28"/>
      <c r="DH7" s="57"/>
      <c r="DI7" s="57"/>
      <c r="DJ7" s="57"/>
      <c r="DK7" s="57"/>
      <c r="DL7" s="28"/>
      <c r="DM7" s="28"/>
      <c r="DN7" s="28"/>
      <c r="DO7" s="28"/>
      <c r="DP7" s="28"/>
      <c r="DQ7" s="28"/>
      <c r="DR7" s="28"/>
      <c r="DS7" s="28"/>
    </row>
    <row r="8" spans="1:123" ht="13.5" customHeight="1">
      <c r="A8" s="37"/>
      <c r="B8" s="28"/>
      <c r="C8" s="28"/>
      <c r="D8" s="28"/>
      <c r="E8" s="28"/>
      <c r="F8" s="28"/>
      <c r="G8" s="28"/>
      <c r="H8" s="57"/>
      <c r="I8" s="28"/>
      <c r="J8" s="28"/>
      <c r="K8" s="28"/>
      <c r="L8" s="28"/>
      <c r="M8" s="29"/>
      <c r="N8" s="57"/>
      <c r="O8" s="28"/>
      <c r="P8" s="28"/>
      <c r="Q8" s="57"/>
      <c r="R8" s="28"/>
      <c r="S8" s="28"/>
      <c r="T8" s="28"/>
      <c r="U8" s="28"/>
      <c r="V8" s="28"/>
      <c r="W8" s="28"/>
      <c r="X8" s="28"/>
      <c r="Y8" s="28"/>
      <c r="Z8" s="28"/>
      <c r="AA8" s="28"/>
      <c r="AB8" s="28"/>
      <c r="AC8" s="28"/>
      <c r="AD8" s="57"/>
      <c r="AE8" s="28"/>
      <c r="AF8" s="28"/>
      <c r="AG8" s="28"/>
      <c r="AH8" s="28"/>
      <c r="AI8" s="28"/>
      <c r="AJ8" s="57"/>
      <c r="AK8" s="57"/>
      <c r="AL8" s="28"/>
      <c r="AM8" s="57"/>
      <c r="AN8" s="28"/>
      <c r="AO8" s="28"/>
      <c r="AP8" s="28"/>
      <c r="AQ8" s="28"/>
      <c r="AR8" s="28"/>
      <c r="AS8" s="28"/>
      <c r="AT8" s="29"/>
      <c r="AU8" s="28"/>
      <c r="AV8" s="28"/>
      <c r="AW8" s="28"/>
      <c r="AX8" s="28"/>
      <c r="AY8" s="29"/>
      <c r="AZ8" s="28"/>
      <c r="BA8" s="28"/>
      <c r="BB8" s="28"/>
      <c r="BC8" s="28"/>
      <c r="BD8" s="29"/>
      <c r="BE8" s="28"/>
      <c r="BF8" s="28"/>
      <c r="BG8" s="28"/>
      <c r="BH8" s="28"/>
      <c r="BI8" s="29"/>
      <c r="BJ8" s="28"/>
      <c r="BK8" s="28"/>
      <c r="BL8" s="28"/>
      <c r="BM8" s="28"/>
      <c r="BN8" s="29"/>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42"/>
      <c r="CP8" s="28"/>
      <c r="CQ8" s="28"/>
      <c r="CR8" s="28"/>
      <c r="CS8" s="28"/>
      <c r="CT8" s="28"/>
      <c r="CU8" s="28"/>
      <c r="CV8" s="28"/>
      <c r="CW8" s="28"/>
      <c r="CX8" s="28"/>
      <c r="CY8" s="28"/>
      <c r="CZ8" s="28"/>
      <c r="DA8" s="28"/>
      <c r="DB8" s="28"/>
      <c r="DC8" s="28"/>
      <c r="DD8" s="28"/>
      <c r="DE8" s="28"/>
      <c r="DF8" s="29"/>
      <c r="DG8" s="28"/>
      <c r="DH8" s="57"/>
      <c r="DI8" s="57"/>
      <c r="DJ8" s="57"/>
      <c r="DK8" s="57"/>
      <c r="DL8" s="28"/>
      <c r="DM8" s="28"/>
      <c r="DN8" s="28"/>
      <c r="DO8" s="28"/>
      <c r="DP8" s="28"/>
      <c r="DQ8" s="28"/>
      <c r="DR8" s="28"/>
      <c r="DS8" s="28"/>
    </row>
    <row r="9" spans="1:123" ht="13.5" customHeight="1">
      <c r="A9" s="37"/>
      <c r="B9" s="28"/>
      <c r="C9" s="28"/>
      <c r="D9" s="28"/>
      <c r="E9" s="28"/>
      <c r="F9" s="28"/>
      <c r="G9" s="28"/>
      <c r="H9" s="57"/>
      <c r="I9" s="28"/>
      <c r="J9" s="28"/>
      <c r="K9" s="28"/>
      <c r="L9" s="28"/>
      <c r="M9" s="29"/>
      <c r="N9" s="57"/>
      <c r="O9" s="28"/>
      <c r="P9" s="28"/>
      <c r="Q9" s="57"/>
      <c r="R9" s="28"/>
      <c r="S9" s="28"/>
      <c r="T9" s="28"/>
      <c r="U9" s="28"/>
      <c r="V9" s="28"/>
      <c r="W9" s="28"/>
      <c r="X9" s="28"/>
      <c r="Y9" s="28"/>
      <c r="Z9" s="28"/>
      <c r="AA9" s="28"/>
      <c r="AB9" s="28"/>
      <c r="AC9" s="28"/>
      <c r="AD9" s="57"/>
      <c r="AE9" s="28"/>
      <c r="AF9" s="28"/>
      <c r="AG9" s="28"/>
      <c r="AH9" s="28"/>
      <c r="AI9" s="28"/>
      <c r="AJ9" s="57"/>
      <c r="AK9" s="57"/>
      <c r="AL9" s="28"/>
      <c r="AM9" s="57"/>
      <c r="AN9" s="28"/>
      <c r="AO9" s="28"/>
      <c r="AP9" s="28"/>
      <c r="AQ9" s="28"/>
      <c r="AR9" s="28"/>
      <c r="AS9" s="28"/>
      <c r="AT9" s="29"/>
      <c r="AU9" s="28"/>
      <c r="AV9" s="28"/>
      <c r="AW9" s="28"/>
      <c r="AX9" s="28"/>
      <c r="AY9" s="29"/>
      <c r="AZ9" s="28"/>
      <c r="BA9" s="28"/>
      <c r="BB9" s="28"/>
      <c r="BC9" s="28"/>
      <c r="BD9" s="29"/>
      <c r="BE9" s="28"/>
      <c r="BF9" s="28"/>
      <c r="BG9" s="28"/>
      <c r="BH9" s="28"/>
      <c r="BI9" s="29"/>
      <c r="BJ9" s="28"/>
      <c r="BK9" s="28"/>
      <c r="BL9" s="28"/>
      <c r="BM9" s="28"/>
      <c r="BN9" s="29"/>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42"/>
      <c r="CP9" s="28"/>
      <c r="CQ9" s="28"/>
      <c r="CR9" s="28"/>
      <c r="CS9" s="28"/>
      <c r="CT9" s="28"/>
      <c r="CU9" s="28"/>
      <c r="CV9" s="28"/>
      <c r="CW9" s="28"/>
      <c r="CX9" s="28"/>
      <c r="CY9" s="28"/>
      <c r="CZ9" s="28"/>
      <c r="DA9" s="28"/>
      <c r="DB9" s="28"/>
      <c r="DC9" s="28"/>
      <c r="DD9" s="28"/>
      <c r="DE9" s="28"/>
      <c r="DF9" s="29"/>
      <c r="DG9" s="28"/>
      <c r="DH9" s="57"/>
      <c r="DI9" s="57"/>
      <c r="DJ9" s="57"/>
      <c r="DK9" s="57"/>
      <c r="DL9" s="28"/>
      <c r="DM9" s="28"/>
      <c r="DN9" s="28"/>
      <c r="DO9" s="28"/>
      <c r="DP9" s="28"/>
      <c r="DQ9" s="28"/>
      <c r="DR9" s="28"/>
      <c r="DS9" s="28"/>
    </row>
    <row r="10" spans="1:123" ht="13.5" customHeight="1">
      <c r="A10" s="37"/>
      <c r="B10" s="28"/>
      <c r="C10" s="28"/>
      <c r="D10" s="28"/>
      <c r="E10" s="28"/>
      <c r="F10" s="28"/>
      <c r="G10" s="28"/>
      <c r="H10" s="57"/>
      <c r="I10" s="28"/>
      <c r="J10" s="28"/>
      <c r="K10" s="28"/>
      <c r="L10" s="28"/>
      <c r="M10" s="29"/>
      <c r="N10" s="57"/>
      <c r="O10" s="28"/>
      <c r="P10" s="28"/>
      <c r="Q10" s="57"/>
      <c r="R10" s="28"/>
      <c r="S10" s="28"/>
      <c r="T10" s="28"/>
      <c r="U10" s="28"/>
      <c r="V10" s="28"/>
      <c r="W10" s="28"/>
      <c r="X10" s="28"/>
      <c r="Y10" s="28"/>
      <c r="Z10" s="28"/>
      <c r="AA10" s="28"/>
      <c r="AB10" s="28"/>
      <c r="AC10" s="28"/>
      <c r="AD10" s="57"/>
      <c r="AE10" s="28"/>
      <c r="AF10" s="28"/>
      <c r="AG10" s="28"/>
      <c r="AH10" s="28"/>
      <c r="AI10" s="28"/>
      <c r="AJ10" s="57"/>
      <c r="AK10" s="57"/>
      <c r="AL10" s="28"/>
      <c r="AM10" s="57"/>
      <c r="AN10" s="28"/>
      <c r="AO10" s="28"/>
      <c r="AP10" s="28"/>
      <c r="AQ10" s="28"/>
      <c r="AR10" s="28"/>
      <c r="AS10" s="28"/>
      <c r="AT10" s="29"/>
      <c r="AU10" s="28"/>
      <c r="AV10" s="28"/>
      <c r="AW10" s="28"/>
      <c r="AX10" s="28"/>
      <c r="AY10" s="29"/>
      <c r="AZ10" s="28"/>
      <c r="BA10" s="28"/>
      <c r="BB10" s="28"/>
      <c r="BC10" s="28"/>
      <c r="BD10" s="29"/>
      <c r="BE10" s="28"/>
      <c r="BF10" s="28"/>
      <c r="BG10" s="28"/>
      <c r="BH10" s="28"/>
      <c r="BI10" s="29"/>
      <c r="BJ10" s="28"/>
      <c r="BK10" s="28"/>
      <c r="BL10" s="28"/>
      <c r="BM10" s="28"/>
      <c r="BN10" s="29"/>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42"/>
      <c r="CP10" s="28"/>
      <c r="CQ10" s="28"/>
      <c r="CR10" s="28"/>
      <c r="CS10" s="28"/>
      <c r="CT10" s="28"/>
      <c r="CU10" s="28"/>
      <c r="CV10" s="28"/>
      <c r="CW10" s="28"/>
      <c r="CX10" s="28"/>
      <c r="CY10" s="28"/>
      <c r="CZ10" s="28"/>
      <c r="DA10" s="28"/>
      <c r="DB10" s="28"/>
      <c r="DC10" s="28"/>
      <c r="DD10" s="28"/>
      <c r="DE10" s="28"/>
      <c r="DF10" s="29"/>
      <c r="DG10" s="28"/>
      <c r="DH10" s="57"/>
      <c r="DI10" s="57"/>
      <c r="DJ10" s="57"/>
      <c r="DK10" s="57"/>
      <c r="DL10" s="28"/>
      <c r="DM10" s="28"/>
      <c r="DN10" s="28"/>
      <c r="DO10" s="28"/>
      <c r="DP10" s="28"/>
      <c r="DQ10" s="28"/>
      <c r="DR10" s="28"/>
      <c r="DS10" s="28"/>
    </row>
  </sheetData>
  <conditionalFormatting sqref="S2:AA5">
    <cfRule type="cellIs" dxfId="26" priority="1" operator="greaterThan">
      <formula>0</formula>
    </cfRule>
  </conditionalFormatting>
  <conditionalFormatting sqref="AB2:AB5">
    <cfRule type="cellIs" dxfId="25" priority="2" operator="notEqual">
      <formula>100</formula>
    </cfRule>
    <cfRule type="cellIs" dxfId="24" priority="3" operator="equal">
      <formula>100</formula>
    </cfRule>
  </conditionalFormatting>
  <conditionalFormatting sqref="AE2:AE3 CI2:CI4 CS2:CT4 AF3:AF4 AE5">
    <cfRule type="containsText" dxfId="23" priority="4" operator="containsText" text="Y">
      <formula>NOT(ISERROR(SEARCH("Y",AE2)))</formula>
    </cfRule>
  </conditionalFormatting>
  <conditionalFormatting sqref="CM4">
    <cfRule type="containsText" dxfId="22" priority="9" operator="containsText" text="Y">
      <formula>NOT(ISERROR(SEARCH("Y",CM4)))</formula>
    </cfRule>
  </conditionalFormatting>
  <conditionalFormatting sqref="CZ2:CZ3">
    <cfRule type="containsText" dxfId="21" priority="10" operator="containsText" text="Y">
      <formula>NOT(ISERROR(SEARCH("Y",CZ2)))</formula>
    </cfRule>
  </conditionalFormatting>
  <conditionalFormatting sqref="DI5:DJ5">
    <cfRule type="containsText" dxfId="20" priority="5" operator="containsText" text="Y">
      <formula>NOT(ISERROR(SEARCH("Y",DI5)))</formula>
    </cfRule>
  </conditionalFormatting>
  <hyperlinks>
    <hyperlink ref="CF3" r:id="rId1" display="mailto:ontikandytsui@ln.edu.hk" xr:uid="{F891724E-1E82-4FA4-9DAE-9D6791EC7917}"/>
    <hyperlink ref="CH3" r:id="rId2" display="mailto:carrieli@ln.edu.hk" xr:uid="{7AA437EA-B6F5-4B67-BF59-D8844B55541D}"/>
    <hyperlink ref="CF2" r:id="rId3" display="mailto:ontikandytsui@ln.edu.hk" xr:uid="{79DE19E7-362D-42AC-BD81-050A9D112BD3}"/>
    <hyperlink ref="CH2" r:id="rId4" display="mailto:carrieli@ln.edu.hk" xr:uid="{7854D49D-3D20-47E0-A7A4-FCBB5052D7ED}"/>
    <hyperlink ref="DN3" r:id="rId5" xr:uid="{76FAC044-ED4E-456D-AE33-5378536AC4E2}"/>
    <hyperlink ref="DN2" r:id="rId6" display="https://osa.ln.edu.hk/registration/d3f3b46a9871d829a4fa144229ccf420" xr:uid="{13EBF28A-36DA-4CC7-BF5F-E253A4F56732}"/>
    <hyperlink ref="CF5" r:id="rId7" xr:uid="{6922FBC3-6522-4E36-86D7-9DF00B6415B6}"/>
    <hyperlink ref="DN5" r:id="rId8" xr:uid="{37FE31FC-05EB-48E0-80DC-67790784B1F3}"/>
  </hyperlinks>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Y6"/>
  <sheetViews>
    <sheetView showGridLines="0" tabSelected="1" workbookViewId="0">
      <selection activeCell="G3" sqref="G3"/>
    </sheetView>
  </sheetViews>
  <sheetFormatPr defaultColWidth="9.140625" defaultRowHeight="15" customHeight="1"/>
  <cols>
    <col min="1" max="1" width="8.42578125" style="1" customWidth="1"/>
    <col min="2" max="7" width="9.140625" style="1" customWidth="1"/>
    <col min="8" max="8" width="30.42578125" style="1" customWidth="1"/>
    <col min="9" max="9" width="36.42578125" style="1" customWidth="1"/>
    <col min="10" max="10" width="30.42578125" style="1" customWidth="1"/>
    <col min="11" max="11" width="35.42578125" style="1" customWidth="1"/>
    <col min="12" max="12" width="13.42578125" style="1" customWidth="1"/>
    <col min="13" max="13" width="50.42578125" style="1" customWidth="1"/>
    <col min="14" max="14" width="50.85546875" style="1" customWidth="1"/>
    <col min="15" max="15" width="27.85546875" style="1" customWidth="1"/>
    <col min="16" max="16" width="23.42578125" style="1" customWidth="1"/>
    <col min="17" max="17" width="28.42578125" style="1" customWidth="1"/>
    <col min="18" max="19" width="11.42578125" style="1" customWidth="1"/>
    <col min="20" max="20" width="14.42578125" style="1" customWidth="1"/>
    <col min="21" max="21" width="14.140625" style="1" customWidth="1"/>
    <col min="22" max="28" width="13.140625" style="1" customWidth="1"/>
    <col min="29" max="29" width="11.42578125" style="1" customWidth="1"/>
    <col min="30" max="30" width="12.42578125" style="1" customWidth="1"/>
    <col min="31" max="31" width="10.42578125" style="1" customWidth="1"/>
    <col min="32" max="33" width="12.140625" style="1" customWidth="1"/>
    <col min="34" max="34" width="14" style="1" customWidth="1"/>
    <col min="35" max="35" width="13.42578125" style="1" customWidth="1"/>
    <col min="36" max="36" width="13.85546875" style="1" customWidth="1"/>
    <col min="37" max="37" width="16.85546875" style="1" customWidth="1"/>
    <col min="38" max="38" width="13.140625" style="1" customWidth="1"/>
    <col min="39" max="40" width="12.42578125" style="1" customWidth="1"/>
    <col min="41" max="41" width="12.85546875" style="1" customWidth="1"/>
    <col min="42" max="42" width="15.42578125" style="1" customWidth="1"/>
    <col min="43" max="43" width="11.42578125" style="1" customWidth="1"/>
    <col min="44" max="45" width="12.42578125" style="1" customWidth="1"/>
    <col min="46" max="46" width="12.85546875" style="1" customWidth="1"/>
    <col min="47" max="47" width="15.42578125" style="1" customWidth="1"/>
    <col min="48" max="48" width="11.42578125" style="1" customWidth="1"/>
    <col min="49" max="50" width="12.42578125" style="1" customWidth="1"/>
    <col min="51" max="51" width="12.85546875" style="1" customWidth="1"/>
    <col min="52" max="52" width="14.42578125" style="1" customWidth="1"/>
    <col min="53" max="53" width="11.42578125" style="1" customWidth="1"/>
    <col min="54" max="55" width="12.42578125" style="1" customWidth="1"/>
    <col min="56" max="56" width="12.85546875" style="1" customWidth="1"/>
    <col min="57" max="57" width="15.42578125" style="1" customWidth="1"/>
    <col min="58" max="58" width="11.42578125" style="1" customWidth="1"/>
    <col min="59" max="60" width="12.42578125" style="1" customWidth="1"/>
    <col min="61" max="62" width="15.42578125" style="1" customWidth="1"/>
    <col min="63" max="63" width="11.42578125" style="1" customWidth="1"/>
    <col min="64" max="65" width="12.42578125" style="1" customWidth="1"/>
    <col min="66" max="66" width="12.85546875" style="1" customWidth="1"/>
    <col min="67" max="67" width="15.42578125" style="1" customWidth="1"/>
    <col min="68" max="68" width="41.85546875" style="1" customWidth="1"/>
    <col min="69" max="69" width="20.42578125" style="1" customWidth="1"/>
    <col min="70" max="70" width="22" style="1" customWidth="1"/>
    <col min="71" max="71" width="15.42578125" style="1" customWidth="1"/>
    <col min="72" max="72" width="22.140625" style="1" customWidth="1"/>
    <col min="73" max="74" width="22.42578125" style="1" customWidth="1"/>
    <col min="75" max="76" width="14.42578125" style="1" customWidth="1"/>
    <col min="77" max="77" width="21.140625" style="1" customWidth="1"/>
    <col min="78" max="78" width="19.85546875" style="1" customWidth="1"/>
    <col min="79" max="79" width="30.42578125" style="1" customWidth="1"/>
    <col min="80" max="80" width="14.85546875" style="1" customWidth="1"/>
    <col min="81" max="81" width="15.42578125" style="1" customWidth="1"/>
    <col min="82" max="82" width="22" style="1" customWidth="1"/>
    <col min="83" max="84" width="23.42578125" style="1" customWidth="1"/>
    <col min="85" max="85" width="20.42578125" style="1" customWidth="1"/>
    <col min="86" max="86" width="21.42578125" style="1" customWidth="1"/>
    <col min="87" max="87" width="17.42578125" style="1" customWidth="1"/>
    <col min="88" max="88" width="14.42578125" style="1" customWidth="1"/>
    <col min="89" max="104" width="12.42578125" style="1" customWidth="1"/>
    <col min="105" max="112" width="9.140625" style="1" hidden="1" customWidth="1"/>
    <col min="113" max="113" width="24.42578125" style="1" customWidth="1"/>
    <col min="114" max="114" width="20.42578125" style="1" customWidth="1"/>
    <col min="115" max="115" width="9.140625" style="1" hidden="1" customWidth="1"/>
    <col min="116" max="117" width="17" style="1" customWidth="1"/>
    <col min="118" max="122" width="13" style="1" customWidth="1"/>
    <col min="123" max="142" width="9.140625" style="1" customWidth="1"/>
    <col min="143" max="143" width="13.42578125" style="1" customWidth="1"/>
    <col min="144" max="146" width="9.140625" style="1" customWidth="1"/>
    <col min="147" max="147" width="32.42578125" style="1" customWidth="1"/>
    <col min="148" max="156" width="9.140625" style="1" customWidth="1"/>
    <col min="157" max="16384" width="9.140625" style="1"/>
  </cols>
  <sheetData>
    <row r="1" spans="1:155" ht="54.95" customHeight="1">
      <c r="A1" s="2" t="s">
        <v>0</v>
      </c>
      <c r="B1" s="3" t="s">
        <v>1</v>
      </c>
      <c r="C1" s="4" t="s">
        <v>2</v>
      </c>
      <c r="D1" s="4" t="s">
        <v>3</v>
      </c>
      <c r="E1" s="4" t="s">
        <v>4</v>
      </c>
      <c r="F1" s="3" t="s">
        <v>5</v>
      </c>
      <c r="G1" s="3" t="s">
        <v>6</v>
      </c>
      <c r="H1" s="7" t="s">
        <v>7</v>
      </c>
      <c r="I1" s="8" t="s">
        <v>8</v>
      </c>
      <c r="J1" s="7" t="s">
        <v>9</v>
      </c>
      <c r="K1" s="9" t="s">
        <v>10</v>
      </c>
      <c r="L1" s="9" t="s">
        <v>11</v>
      </c>
      <c r="M1" s="9" t="s">
        <v>12</v>
      </c>
      <c r="N1" s="8" t="s">
        <v>13</v>
      </c>
      <c r="O1" s="7" t="s">
        <v>14</v>
      </c>
      <c r="P1" s="8" t="s">
        <v>15</v>
      </c>
      <c r="Q1" s="12" t="s">
        <v>16</v>
      </c>
      <c r="R1" s="13" t="s">
        <v>17</v>
      </c>
      <c r="S1" s="13" t="s">
        <v>18</v>
      </c>
      <c r="T1" s="13" t="s">
        <v>19</v>
      </c>
      <c r="U1" s="13" t="s">
        <v>20</v>
      </c>
      <c r="V1" s="13" t="s">
        <v>21</v>
      </c>
      <c r="W1" s="13" t="s">
        <v>22</v>
      </c>
      <c r="X1" s="13" t="s">
        <v>23</v>
      </c>
      <c r="Y1" s="13" t="s">
        <v>24</v>
      </c>
      <c r="Z1" s="13" t="s">
        <v>25</v>
      </c>
      <c r="AA1" s="13" t="s">
        <v>26</v>
      </c>
      <c r="AB1" s="14" t="s">
        <v>27</v>
      </c>
      <c r="AC1" s="15" t="s">
        <v>28</v>
      </c>
      <c r="AD1" s="16" t="s">
        <v>29</v>
      </c>
      <c r="AE1" s="16" t="s">
        <v>30</v>
      </c>
      <c r="AF1" s="16" t="s">
        <v>31</v>
      </c>
      <c r="AG1" s="16" t="s">
        <v>32</v>
      </c>
      <c r="AH1" s="16" t="s">
        <v>33</v>
      </c>
      <c r="AI1" s="16" t="s">
        <v>34</v>
      </c>
      <c r="AJ1" s="17" t="s">
        <v>35</v>
      </c>
      <c r="AK1" s="7" t="s">
        <v>36</v>
      </c>
      <c r="AL1" s="9" t="s">
        <v>37</v>
      </c>
      <c r="AM1" s="9" t="s">
        <v>38</v>
      </c>
      <c r="AN1" s="9" t="s">
        <v>39</v>
      </c>
      <c r="AO1" s="8" t="s">
        <v>40</v>
      </c>
      <c r="AP1" s="7" t="s">
        <v>41</v>
      </c>
      <c r="AQ1" s="9" t="s">
        <v>42</v>
      </c>
      <c r="AR1" s="9" t="s">
        <v>43</v>
      </c>
      <c r="AS1" s="9" t="s">
        <v>44</v>
      </c>
      <c r="AT1" s="8" t="s">
        <v>45</v>
      </c>
      <c r="AU1" s="18" t="s">
        <v>46</v>
      </c>
      <c r="AV1" s="19" t="s">
        <v>47</v>
      </c>
      <c r="AW1" s="19" t="s">
        <v>48</v>
      </c>
      <c r="AX1" s="19" t="s">
        <v>49</v>
      </c>
      <c r="AY1" s="20" t="s">
        <v>50</v>
      </c>
      <c r="AZ1" s="7" t="s">
        <v>51</v>
      </c>
      <c r="BA1" s="9" t="s">
        <v>52</v>
      </c>
      <c r="BB1" s="9" t="s">
        <v>53</v>
      </c>
      <c r="BC1" s="9" t="s">
        <v>54</v>
      </c>
      <c r="BD1" s="8" t="s">
        <v>55</v>
      </c>
      <c r="BE1" s="18" t="s">
        <v>56</v>
      </c>
      <c r="BF1" s="19" t="s">
        <v>57</v>
      </c>
      <c r="BG1" s="19" t="s">
        <v>58</v>
      </c>
      <c r="BH1" s="19" t="s">
        <v>59</v>
      </c>
      <c r="BI1" s="20" t="s">
        <v>60</v>
      </c>
      <c r="BJ1" s="7" t="s">
        <v>61</v>
      </c>
      <c r="BK1" s="9" t="s">
        <v>62</v>
      </c>
      <c r="BL1" s="9" t="s">
        <v>63</v>
      </c>
      <c r="BM1" s="9" t="s">
        <v>64</v>
      </c>
      <c r="BN1" s="8" t="s">
        <v>65</v>
      </c>
      <c r="BO1" s="21" t="s">
        <v>66</v>
      </c>
      <c r="BP1" s="22" t="s">
        <v>67</v>
      </c>
      <c r="BQ1" s="22" t="s">
        <v>68</v>
      </c>
      <c r="BR1" s="23" t="s">
        <v>69</v>
      </c>
      <c r="BS1" s="21" t="s">
        <v>70</v>
      </c>
      <c r="BT1" s="22" t="s">
        <v>71</v>
      </c>
      <c r="BU1" s="22" t="s">
        <v>72</v>
      </c>
      <c r="BV1" s="23" t="s">
        <v>73</v>
      </c>
      <c r="BW1" s="24" t="s">
        <v>74</v>
      </c>
      <c r="BX1" s="25" t="s">
        <v>75</v>
      </c>
      <c r="BY1" s="25" t="s">
        <v>76</v>
      </c>
      <c r="BZ1" s="25" t="s">
        <v>77</v>
      </c>
      <c r="CA1" s="16" t="s">
        <v>379</v>
      </c>
      <c r="CB1" s="16" t="s">
        <v>78</v>
      </c>
      <c r="CC1" s="16" t="s">
        <v>79</v>
      </c>
      <c r="CD1" s="17" t="s">
        <v>80</v>
      </c>
      <c r="CE1" s="18" t="s">
        <v>81</v>
      </c>
      <c r="CF1" s="20" t="s">
        <v>82</v>
      </c>
      <c r="CG1" s="18" t="s">
        <v>83</v>
      </c>
      <c r="CH1" s="19" t="s">
        <v>84</v>
      </c>
      <c r="CI1" s="22" t="s">
        <v>85</v>
      </c>
      <c r="CJ1" s="26" t="s">
        <v>86</v>
      </c>
      <c r="CK1" s="26" t="s">
        <v>87</v>
      </c>
      <c r="CL1" s="26" t="s">
        <v>88</v>
      </c>
      <c r="CM1" s="26" t="s">
        <v>89</v>
      </c>
      <c r="CN1" s="26" t="s">
        <v>90</v>
      </c>
      <c r="CO1" s="26" t="s">
        <v>91</v>
      </c>
      <c r="CP1" s="26" t="s">
        <v>92</v>
      </c>
      <c r="CQ1" s="26" t="s">
        <v>93</v>
      </c>
      <c r="CR1" s="26" t="s">
        <v>94</v>
      </c>
      <c r="CS1" s="26" t="s">
        <v>95</v>
      </c>
      <c r="CT1" s="26" t="s">
        <v>96</v>
      </c>
      <c r="CU1" s="26" t="s">
        <v>97</v>
      </c>
      <c r="CV1" s="26" t="s">
        <v>98</v>
      </c>
      <c r="CW1" s="26" t="s">
        <v>99</v>
      </c>
      <c r="CX1" s="26" t="s">
        <v>100</v>
      </c>
      <c r="CY1" s="26" t="s">
        <v>101</v>
      </c>
      <c r="CZ1" s="26"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58" t="s">
        <v>116</v>
      </c>
      <c r="DO1" s="27"/>
      <c r="DP1" s="28"/>
      <c r="DQ1" s="28"/>
      <c r="DR1" s="28"/>
      <c r="DS1" s="57"/>
      <c r="DT1" s="57"/>
      <c r="DU1" s="57"/>
      <c r="DV1" s="57"/>
      <c r="DW1" s="57"/>
      <c r="DX1" s="57"/>
      <c r="DY1" s="57"/>
      <c r="DZ1" s="57"/>
      <c r="EA1" s="57"/>
      <c r="EB1" s="57"/>
      <c r="EC1" s="57"/>
      <c r="ED1" s="57"/>
      <c r="EE1" s="57"/>
      <c r="EF1" s="57"/>
      <c r="EG1" s="57"/>
      <c r="EH1" s="57"/>
      <c r="EI1" s="57"/>
      <c r="EJ1" s="57"/>
      <c r="EK1" s="57"/>
      <c r="EL1" s="57"/>
      <c r="EM1" s="28"/>
      <c r="EN1" s="28"/>
      <c r="EO1" s="28"/>
      <c r="EP1" s="28"/>
      <c r="EQ1" s="28"/>
      <c r="ER1" s="28"/>
      <c r="ES1" s="28"/>
      <c r="ET1" s="28"/>
      <c r="EU1" s="28"/>
      <c r="EV1" s="28"/>
      <c r="EW1" s="28"/>
      <c r="EX1" s="28"/>
      <c r="EY1" s="28"/>
    </row>
    <row r="2" spans="1:155" ht="72" customHeight="1">
      <c r="A2" s="37">
        <v>1</v>
      </c>
      <c r="B2" s="60">
        <v>202609</v>
      </c>
      <c r="C2" s="60"/>
      <c r="D2" s="60" t="s">
        <v>117</v>
      </c>
      <c r="E2" s="60"/>
      <c r="F2" s="61"/>
      <c r="G2" s="61"/>
      <c r="H2" s="62" t="s">
        <v>120</v>
      </c>
      <c r="I2" s="33" t="s">
        <v>121</v>
      </c>
      <c r="J2" s="214" t="s">
        <v>238</v>
      </c>
      <c r="K2" s="80" t="s">
        <v>239</v>
      </c>
      <c r="L2" s="79"/>
      <c r="M2" s="215" t="s">
        <v>240</v>
      </c>
      <c r="N2" s="216" t="s">
        <v>241</v>
      </c>
      <c r="O2" s="217" t="s">
        <v>127</v>
      </c>
      <c r="P2" s="218" t="s">
        <v>126</v>
      </c>
      <c r="Q2" s="84" t="s">
        <v>219</v>
      </c>
      <c r="R2" s="106" t="s">
        <v>220</v>
      </c>
      <c r="S2" s="215">
        <v>0</v>
      </c>
      <c r="T2" s="215">
        <v>0</v>
      </c>
      <c r="U2" s="215">
        <v>0</v>
      </c>
      <c r="V2" s="215">
        <v>0</v>
      </c>
      <c r="W2" s="215">
        <v>0</v>
      </c>
      <c r="X2" s="219">
        <v>30</v>
      </c>
      <c r="Y2" s="215">
        <v>0</v>
      </c>
      <c r="Z2" s="215">
        <v>0</v>
      </c>
      <c r="AA2" s="219">
        <v>70</v>
      </c>
      <c r="AB2" s="220">
        <v>100</v>
      </c>
      <c r="AC2" s="221" t="s">
        <v>157</v>
      </c>
      <c r="AD2" s="222" t="s">
        <v>131</v>
      </c>
      <c r="AE2" s="79" t="s">
        <v>126</v>
      </c>
      <c r="AF2" s="79" t="s">
        <v>126</v>
      </c>
      <c r="AG2" s="79" t="s">
        <v>127</v>
      </c>
      <c r="AH2" s="79">
        <v>1</v>
      </c>
      <c r="AI2" s="79">
        <v>200</v>
      </c>
      <c r="AJ2" s="88">
        <v>200</v>
      </c>
      <c r="AK2" s="233">
        <v>46272</v>
      </c>
      <c r="AL2" s="234" t="s">
        <v>158</v>
      </c>
      <c r="AM2" s="235">
        <v>0.6875</v>
      </c>
      <c r="AN2" s="236">
        <v>0.72916666666666663</v>
      </c>
      <c r="AO2" s="237" t="s">
        <v>242</v>
      </c>
      <c r="AP2" s="94"/>
      <c r="AQ2" s="90" t="e">
        <f>WEEKDAY([1]!Sheet_1_Table_1_137[[#This Row],[Lesson 2
Date 
(DD-MMM-YYYY)]])</f>
        <v>#REF!</v>
      </c>
      <c r="AR2" s="91"/>
      <c r="AS2" s="92"/>
      <c r="AT2" s="116"/>
      <c r="AU2" s="89"/>
      <c r="AV2" s="90" t="e">
        <f>WEEKDAY([1]!Sheet_1_Table_1_137[[#This Row],[Lesson 3
Date 
(DD-MMM-YYYY)]])</f>
        <v>#REF!</v>
      </c>
      <c r="AW2" s="91"/>
      <c r="AX2" s="92"/>
      <c r="AY2" s="116"/>
      <c r="AZ2" s="111"/>
      <c r="BA2" s="90" t="e">
        <f>WEEKDAY([1]!Sheet_1_Table_1_137[[#This Row],[Lesson 4
Date 
(DD-MMM-YYYY)]])</f>
        <v>#REF!</v>
      </c>
      <c r="BB2" s="91"/>
      <c r="BC2" s="92"/>
      <c r="BD2" s="116"/>
      <c r="BE2" s="89"/>
      <c r="BF2" s="90" t="e">
        <f>WEEKDAY([1]!Sheet_1_Table_1_137[[#This Row],[Lesson 5
Date 
(DD-MMM-YYYY)]])</f>
        <v>#REF!</v>
      </c>
      <c r="BG2" s="91"/>
      <c r="BH2" s="92"/>
      <c r="BI2" s="116"/>
      <c r="BJ2" s="111"/>
      <c r="BK2" s="90" t="e">
        <f>WEEKDAY([1]!Sheet_1_Table_1_137[[#This Row],[Lesson 6
Date 
(DD-MMM-YYYY)]])</f>
        <v>#REF!</v>
      </c>
      <c r="BL2" s="91"/>
      <c r="BM2" s="92"/>
      <c r="BN2" s="112"/>
      <c r="BO2" s="223" t="s">
        <v>134</v>
      </c>
      <c r="BP2" s="224" t="s">
        <v>243</v>
      </c>
      <c r="BQ2" s="225" t="s">
        <v>136</v>
      </c>
      <c r="BR2" s="226" t="s">
        <v>244</v>
      </c>
      <c r="BS2" s="227" t="s">
        <v>134</v>
      </c>
      <c r="BT2" s="222" t="s">
        <v>245</v>
      </c>
      <c r="BU2" s="222" t="s">
        <v>246</v>
      </c>
      <c r="BV2" s="216" t="s">
        <v>196</v>
      </c>
      <c r="BW2" s="227"/>
      <c r="BX2" s="228"/>
      <c r="BY2" s="222"/>
      <c r="BZ2" s="222"/>
      <c r="CA2" s="222"/>
      <c r="CB2" s="229"/>
      <c r="CC2" s="229"/>
      <c r="CD2" s="229"/>
      <c r="CE2" s="230" t="s">
        <v>247</v>
      </c>
      <c r="CF2" s="231" t="s">
        <v>227</v>
      </c>
      <c r="CG2" s="215" t="s">
        <v>228</v>
      </c>
      <c r="CH2" s="232" t="s">
        <v>229</v>
      </c>
      <c r="CI2" s="87" t="s">
        <v>126</v>
      </c>
      <c r="CJ2" s="87" t="s">
        <v>127</v>
      </c>
      <c r="CK2" s="87" t="s">
        <v>127</v>
      </c>
      <c r="CL2" s="87" t="s">
        <v>127</v>
      </c>
      <c r="CM2" s="87" t="s">
        <v>127</v>
      </c>
      <c r="CN2" s="87" t="s">
        <v>127</v>
      </c>
      <c r="CO2" s="87" t="s">
        <v>127</v>
      </c>
      <c r="CP2" s="87" t="s">
        <v>127</v>
      </c>
      <c r="CQ2" s="87" t="s">
        <v>126</v>
      </c>
      <c r="CR2" s="87" t="s">
        <v>127</v>
      </c>
      <c r="CS2" s="87" t="s">
        <v>127</v>
      </c>
      <c r="CT2" s="87" t="s">
        <v>127</v>
      </c>
      <c r="CU2" s="87" t="s">
        <v>127</v>
      </c>
      <c r="CV2" s="87" t="s">
        <v>127</v>
      </c>
      <c r="CW2" s="87" t="s">
        <v>127</v>
      </c>
      <c r="CX2" s="87" t="s">
        <v>127</v>
      </c>
      <c r="CY2" s="87" t="s">
        <v>127</v>
      </c>
      <c r="CZ2" s="83" t="s">
        <v>127</v>
      </c>
      <c r="DA2" s="95" t="s">
        <v>140</v>
      </c>
      <c r="DB2" s="100" t="s">
        <v>141</v>
      </c>
      <c r="DC2" s="100" t="s">
        <v>142</v>
      </c>
      <c r="DD2" s="100" t="s">
        <v>126</v>
      </c>
      <c r="DE2" s="100" t="s">
        <v>119</v>
      </c>
      <c r="DF2" s="100" t="s">
        <v>126</v>
      </c>
      <c r="DG2" s="101"/>
      <c r="DH2" s="101"/>
      <c r="DI2" s="102"/>
      <c r="DJ2" s="103"/>
      <c r="DK2" s="104" t="s">
        <v>126</v>
      </c>
      <c r="DL2" s="104" t="s">
        <v>126</v>
      </c>
      <c r="DM2" s="105" t="s">
        <v>126</v>
      </c>
      <c r="DN2" s="242" t="s">
        <v>248</v>
      </c>
      <c r="DO2" s="28"/>
      <c r="DP2" s="28"/>
      <c r="DQ2" s="28"/>
      <c r="DR2" s="28"/>
      <c r="DS2" s="57"/>
      <c r="DT2" s="57"/>
      <c r="DU2" s="57"/>
      <c r="DV2" s="57"/>
      <c r="DW2" s="57"/>
      <c r="DX2" s="57"/>
      <c r="DY2" s="57"/>
      <c r="DZ2" s="57"/>
      <c r="EA2" s="57"/>
      <c r="EB2" s="57"/>
      <c r="EC2" s="57"/>
      <c r="ED2" s="57"/>
      <c r="EE2" s="57"/>
      <c r="EF2" s="57"/>
      <c r="EG2" s="57"/>
      <c r="EH2" s="57"/>
      <c r="EI2" s="57"/>
      <c r="EJ2" s="57"/>
      <c r="EK2" s="57"/>
      <c r="EL2" s="57"/>
      <c r="EM2" s="28"/>
      <c r="EN2" s="28"/>
      <c r="EO2" s="28"/>
      <c r="EP2" s="28"/>
      <c r="EQ2" s="28"/>
      <c r="ER2" s="28"/>
      <c r="ES2" s="28"/>
      <c r="ET2" s="28"/>
      <c r="EU2" s="28"/>
      <c r="EV2" s="28"/>
      <c r="EW2" s="28"/>
      <c r="EX2" s="28"/>
      <c r="EY2" s="28"/>
    </row>
    <row r="3" spans="1:155" ht="36.75" customHeight="1">
      <c r="A3" s="38">
        <v>2</v>
      </c>
      <c r="B3" s="60">
        <v>202609</v>
      </c>
      <c r="C3" s="60"/>
      <c r="D3" s="60" t="s">
        <v>117</v>
      </c>
      <c r="E3" s="60"/>
      <c r="F3" s="133" t="s">
        <v>308</v>
      </c>
      <c r="G3" s="86" t="s">
        <v>119</v>
      </c>
      <c r="H3" s="133" t="s">
        <v>120</v>
      </c>
      <c r="I3" s="33" t="s">
        <v>121</v>
      </c>
      <c r="J3" s="78"/>
      <c r="K3" s="134" t="s">
        <v>309</v>
      </c>
      <c r="L3" s="79"/>
      <c r="M3" s="157" t="s">
        <v>310</v>
      </c>
      <c r="N3" s="158" t="s">
        <v>311</v>
      </c>
      <c r="O3" s="115" t="s">
        <v>126</v>
      </c>
      <c r="P3" s="138" t="s">
        <v>127</v>
      </c>
      <c r="Q3" s="159" t="s">
        <v>273</v>
      </c>
      <c r="R3" s="160" t="s">
        <v>220</v>
      </c>
      <c r="S3" s="161">
        <v>0</v>
      </c>
      <c r="T3" s="161">
        <v>0</v>
      </c>
      <c r="U3" s="161">
        <v>0</v>
      </c>
      <c r="V3" s="161">
        <v>100</v>
      </c>
      <c r="W3" s="161">
        <v>0</v>
      </c>
      <c r="X3" s="161">
        <v>0</v>
      </c>
      <c r="Y3" s="161">
        <v>0</v>
      </c>
      <c r="Z3" s="161">
        <v>0</v>
      </c>
      <c r="AA3" s="161">
        <v>0</v>
      </c>
      <c r="AB3" s="86">
        <v>100</v>
      </c>
      <c r="AC3" s="162" t="s">
        <v>130</v>
      </c>
      <c r="AD3" s="163" t="s">
        <v>131</v>
      </c>
      <c r="AE3" s="79" t="s">
        <v>126</v>
      </c>
      <c r="AF3" s="79" t="s">
        <v>126</v>
      </c>
      <c r="AG3" s="163" t="s">
        <v>127</v>
      </c>
      <c r="AH3" s="246">
        <v>4</v>
      </c>
      <c r="AI3" s="161">
        <v>10</v>
      </c>
      <c r="AJ3" s="147">
        <f>AH3*AI3</f>
        <v>40</v>
      </c>
      <c r="AK3" s="164">
        <v>46276</v>
      </c>
      <c r="AL3" s="90">
        <v>46276</v>
      </c>
      <c r="AM3" s="165">
        <v>0.66666666666666663</v>
      </c>
      <c r="AN3" s="166">
        <v>0.75</v>
      </c>
      <c r="AO3" s="167" t="s">
        <v>308</v>
      </c>
      <c r="AP3" s="168">
        <v>46283</v>
      </c>
      <c r="AQ3" s="90">
        <v>46283</v>
      </c>
      <c r="AR3" s="169">
        <v>0.66666666666666663</v>
      </c>
      <c r="AS3" s="170">
        <v>0.75</v>
      </c>
      <c r="AT3" s="170" t="s">
        <v>308</v>
      </c>
      <c r="AU3" s="164"/>
      <c r="AV3" s="171" t="e">
        <v>#REF!</v>
      </c>
      <c r="AW3" s="165"/>
      <c r="AX3" s="166"/>
      <c r="AY3" s="167"/>
      <c r="AZ3" s="168"/>
      <c r="BA3" s="172" t="e">
        <v>#REF!</v>
      </c>
      <c r="BB3" s="169"/>
      <c r="BC3" s="170"/>
      <c r="BD3" s="170"/>
      <c r="BE3" s="164"/>
      <c r="BF3" s="171" t="e">
        <v>#REF!</v>
      </c>
      <c r="BG3" s="165"/>
      <c r="BH3" s="166"/>
      <c r="BI3" s="167"/>
      <c r="BJ3" s="168"/>
      <c r="BK3" s="171" t="e">
        <v>#REF!</v>
      </c>
      <c r="BL3" s="165"/>
      <c r="BM3" s="166"/>
      <c r="BN3" s="166"/>
      <c r="BO3" s="173" t="s">
        <v>160</v>
      </c>
      <c r="BP3" s="174" t="s">
        <v>312</v>
      </c>
      <c r="BQ3" s="163" t="s">
        <v>171</v>
      </c>
      <c r="BR3" s="158" t="s">
        <v>313</v>
      </c>
      <c r="BS3" s="162"/>
      <c r="BT3" s="174"/>
      <c r="BU3" s="163"/>
      <c r="BV3" s="175"/>
      <c r="BW3" s="176"/>
      <c r="BX3" s="177"/>
      <c r="BY3" s="178"/>
      <c r="BZ3" s="178"/>
      <c r="CA3" s="178"/>
      <c r="CB3" s="179"/>
      <c r="CC3" s="179"/>
      <c r="CD3" s="180"/>
      <c r="CE3" s="159" t="s">
        <v>314</v>
      </c>
      <c r="CF3" s="181" t="s">
        <v>315</v>
      </c>
      <c r="CG3" s="157" t="s">
        <v>316</v>
      </c>
      <c r="CH3" s="182" t="s">
        <v>317</v>
      </c>
      <c r="CI3" s="87" t="s">
        <v>126</v>
      </c>
      <c r="CJ3" s="162" t="s">
        <v>127</v>
      </c>
      <c r="CK3" s="162" t="s">
        <v>127</v>
      </c>
      <c r="CL3" s="87" t="s">
        <v>126</v>
      </c>
      <c r="CM3" s="162" t="s">
        <v>127</v>
      </c>
      <c r="CN3" s="162" t="s">
        <v>127</v>
      </c>
      <c r="CO3" s="162" t="s">
        <v>127</v>
      </c>
      <c r="CP3" s="162" t="s">
        <v>127</v>
      </c>
      <c r="CQ3" s="162" t="s">
        <v>127</v>
      </c>
      <c r="CR3" s="162" t="s">
        <v>127</v>
      </c>
      <c r="CS3" s="162" t="s">
        <v>127</v>
      </c>
      <c r="CT3" s="162" t="s">
        <v>127</v>
      </c>
      <c r="CU3" s="162" t="s">
        <v>127</v>
      </c>
      <c r="CV3" s="162" t="s">
        <v>127</v>
      </c>
      <c r="CW3" s="162" t="s">
        <v>127</v>
      </c>
      <c r="CX3" s="162" t="s">
        <v>127</v>
      </c>
      <c r="CY3" s="162" t="s">
        <v>127</v>
      </c>
      <c r="CZ3" s="183" t="s">
        <v>127</v>
      </c>
      <c r="DA3" s="184" t="s">
        <v>140</v>
      </c>
      <c r="DB3" s="185" t="s">
        <v>141</v>
      </c>
      <c r="DC3" s="185" t="s">
        <v>142</v>
      </c>
      <c r="DD3" s="185" t="s">
        <v>126</v>
      </c>
      <c r="DE3" s="185" t="s">
        <v>119</v>
      </c>
      <c r="DF3" s="185" t="s">
        <v>126</v>
      </c>
      <c r="DG3" s="186"/>
      <c r="DH3" s="186"/>
      <c r="DI3" s="187"/>
      <c r="DJ3" s="188"/>
      <c r="DK3" s="104" t="s">
        <v>126</v>
      </c>
      <c r="DL3" s="104" t="s">
        <v>126</v>
      </c>
      <c r="DM3" s="104" t="s">
        <v>126</v>
      </c>
      <c r="DN3" s="243" t="s">
        <v>318</v>
      </c>
      <c r="DO3" s="28"/>
      <c r="DP3" s="28"/>
      <c r="DQ3" s="28"/>
      <c r="DR3" s="28"/>
      <c r="DS3" s="57"/>
      <c r="DT3" s="57"/>
      <c r="DU3" s="57"/>
      <c r="DV3" s="57"/>
      <c r="DW3" s="57"/>
      <c r="DX3" s="57"/>
      <c r="DY3" s="57"/>
      <c r="DZ3" s="57"/>
      <c r="EA3" s="57"/>
      <c r="EB3" s="57"/>
      <c r="EC3" s="57"/>
      <c r="ED3" s="57"/>
      <c r="EE3" s="57"/>
      <c r="EF3" s="57"/>
      <c r="EG3" s="57"/>
      <c r="EH3" s="57"/>
      <c r="EI3" s="57"/>
      <c r="EJ3" s="57"/>
      <c r="EK3" s="57"/>
      <c r="EL3" s="57"/>
      <c r="EM3" s="28"/>
      <c r="EN3" s="28"/>
      <c r="EO3" s="28"/>
      <c r="EP3" s="28"/>
      <c r="EQ3" s="28"/>
      <c r="ER3" s="28"/>
      <c r="ES3" s="28"/>
      <c r="ET3" s="28"/>
      <c r="EU3" s="28"/>
      <c r="EV3" s="28"/>
      <c r="EW3" s="28"/>
      <c r="EX3" s="28"/>
      <c r="EY3" s="28"/>
    </row>
    <row r="4" spans="1:155" ht="80.099999999999994" customHeight="1">
      <c r="A4" s="59">
        <v>3</v>
      </c>
      <c r="B4" s="60">
        <v>202609</v>
      </c>
      <c r="C4" s="60"/>
      <c r="D4" s="60" t="s">
        <v>117</v>
      </c>
      <c r="E4" s="60"/>
      <c r="F4" s="61"/>
      <c r="G4" s="61"/>
      <c r="H4" s="62" t="s">
        <v>120</v>
      </c>
      <c r="I4" s="33" t="s">
        <v>121</v>
      </c>
      <c r="J4" s="200" t="s">
        <v>215</v>
      </c>
      <c r="K4" s="201" t="s">
        <v>216</v>
      </c>
      <c r="L4" s="202"/>
      <c r="M4" s="203" t="s">
        <v>217</v>
      </c>
      <c r="N4" s="204" t="s">
        <v>218</v>
      </c>
      <c r="O4" s="205" t="s">
        <v>126</v>
      </c>
      <c r="P4" s="206" t="s">
        <v>126</v>
      </c>
      <c r="Q4" s="84" t="s">
        <v>219</v>
      </c>
      <c r="R4" s="207" t="s">
        <v>220</v>
      </c>
      <c r="S4" s="208">
        <v>20</v>
      </c>
      <c r="T4" s="142">
        <v>0</v>
      </c>
      <c r="U4" s="142">
        <v>0</v>
      </c>
      <c r="V4" s="142">
        <v>0</v>
      </c>
      <c r="W4" s="142">
        <v>0</v>
      </c>
      <c r="X4" s="142">
        <v>0</v>
      </c>
      <c r="Y4" s="142">
        <v>0</v>
      </c>
      <c r="Z4" s="142">
        <v>0</v>
      </c>
      <c r="AA4" s="142">
        <v>80</v>
      </c>
      <c r="AB4" s="86">
        <v>100</v>
      </c>
      <c r="AC4" s="87" t="s">
        <v>130</v>
      </c>
      <c r="AD4" s="79" t="s">
        <v>221</v>
      </c>
      <c r="AE4" s="79" t="s">
        <v>127</v>
      </c>
      <c r="AF4" s="79" t="s">
        <v>126</v>
      </c>
      <c r="AG4" s="79" t="s">
        <v>127</v>
      </c>
      <c r="AH4" s="79">
        <v>2</v>
      </c>
      <c r="AI4" s="79">
        <v>100</v>
      </c>
      <c r="AJ4" s="88">
        <v>200</v>
      </c>
      <c r="AK4" s="89">
        <v>46286</v>
      </c>
      <c r="AL4" s="247" t="s">
        <v>158</v>
      </c>
      <c r="AM4" s="91">
        <v>0.6875</v>
      </c>
      <c r="AN4" s="92">
        <v>0.77083333333333337</v>
      </c>
      <c r="AO4" s="93" t="s">
        <v>222</v>
      </c>
      <c r="AP4" s="94"/>
      <c r="AQ4" s="90" t="e">
        <v>#REF!</v>
      </c>
      <c r="AR4" s="91"/>
      <c r="AS4" s="92"/>
      <c r="AT4" s="92"/>
      <c r="AU4" s="89"/>
      <c r="AV4" s="90" t="e">
        <v>#REF!</v>
      </c>
      <c r="AW4" s="91"/>
      <c r="AX4" s="92"/>
      <c r="AY4" s="93"/>
      <c r="AZ4" s="94"/>
      <c r="BA4" s="90" t="e">
        <v>#REF!</v>
      </c>
      <c r="BB4" s="91"/>
      <c r="BC4" s="92"/>
      <c r="BD4" s="92"/>
      <c r="BE4" s="89"/>
      <c r="BF4" s="90" t="e">
        <v>#REF!</v>
      </c>
      <c r="BG4" s="91"/>
      <c r="BH4" s="92"/>
      <c r="BI4" s="93"/>
      <c r="BJ4" s="94"/>
      <c r="BK4" s="90" t="e">
        <v>#REF!</v>
      </c>
      <c r="BL4" s="91"/>
      <c r="BM4" s="92"/>
      <c r="BN4" s="92"/>
      <c r="BO4" s="95" t="s">
        <v>160</v>
      </c>
      <c r="BP4" s="96" t="s">
        <v>223</v>
      </c>
      <c r="BQ4" s="96" t="s">
        <v>224</v>
      </c>
      <c r="BR4" s="239" t="s">
        <v>225</v>
      </c>
      <c r="BS4" s="87"/>
      <c r="BT4" s="80"/>
      <c r="BU4" s="80"/>
      <c r="BV4" s="97"/>
      <c r="BW4" s="84"/>
      <c r="BX4" s="98"/>
      <c r="BY4" s="80" t="s">
        <v>184</v>
      </c>
      <c r="BZ4" s="80"/>
      <c r="CA4" s="80" t="s">
        <v>184</v>
      </c>
      <c r="CB4" s="99"/>
      <c r="CC4" s="99"/>
      <c r="CD4" s="98"/>
      <c r="CE4" s="248" t="s">
        <v>226</v>
      </c>
      <c r="CF4" s="98" t="s">
        <v>227</v>
      </c>
      <c r="CG4" s="238" t="s">
        <v>228</v>
      </c>
      <c r="CH4" s="81" t="s">
        <v>229</v>
      </c>
      <c r="CI4" s="87" t="s">
        <v>126</v>
      </c>
      <c r="CJ4" s="87" t="s">
        <v>127</v>
      </c>
      <c r="CK4" s="87" t="s">
        <v>127</v>
      </c>
      <c r="CL4" s="87" t="s">
        <v>127</v>
      </c>
      <c r="CM4" s="87" t="s">
        <v>127</v>
      </c>
      <c r="CN4" s="87" t="s">
        <v>127</v>
      </c>
      <c r="CO4" s="87" t="s">
        <v>127</v>
      </c>
      <c r="CP4" s="87" t="s">
        <v>127</v>
      </c>
      <c r="CQ4" s="87" t="s">
        <v>126</v>
      </c>
      <c r="CR4" s="87" t="s">
        <v>126</v>
      </c>
      <c r="CS4" s="87" t="s">
        <v>127</v>
      </c>
      <c r="CT4" s="87" t="s">
        <v>127</v>
      </c>
      <c r="CU4" s="87" t="s">
        <v>127</v>
      </c>
      <c r="CV4" s="87" t="s">
        <v>127</v>
      </c>
      <c r="CW4" s="87" t="s">
        <v>127</v>
      </c>
      <c r="CX4" s="87" t="s">
        <v>127</v>
      </c>
      <c r="CY4" s="87" t="s">
        <v>127</v>
      </c>
      <c r="CZ4" s="83" t="s">
        <v>127</v>
      </c>
      <c r="DA4" s="95" t="s">
        <v>140</v>
      </c>
      <c r="DB4" s="100" t="s">
        <v>141</v>
      </c>
      <c r="DC4" s="100" t="s">
        <v>142</v>
      </c>
      <c r="DD4" s="100" t="s">
        <v>126</v>
      </c>
      <c r="DE4" s="100" t="s">
        <v>119</v>
      </c>
      <c r="DF4" s="100" t="s">
        <v>126</v>
      </c>
      <c r="DG4" s="101"/>
      <c r="DH4" s="101"/>
      <c r="DI4" s="102"/>
      <c r="DJ4" s="146"/>
      <c r="DK4" s="63" t="s">
        <v>126</v>
      </c>
      <c r="DL4" s="63" t="s">
        <v>126</v>
      </c>
      <c r="DM4" s="63" t="s">
        <v>126</v>
      </c>
      <c r="DN4" s="249" t="s">
        <v>230</v>
      </c>
      <c r="DO4" s="27"/>
      <c r="DP4" s="28"/>
      <c r="DQ4" s="28"/>
      <c r="DR4" s="28"/>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row>
    <row r="5" spans="1:155" ht="80.099999999999994" customHeight="1">
      <c r="A5" s="59">
        <v>4</v>
      </c>
      <c r="B5" s="60">
        <v>202609</v>
      </c>
      <c r="C5" s="60"/>
      <c r="D5" s="60" t="s">
        <v>117</v>
      </c>
      <c r="E5" s="60"/>
      <c r="F5" s="61"/>
      <c r="G5" s="61"/>
      <c r="H5" s="62" t="s">
        <v>120</v>
      </c>
      <c r="I5" s="33" t="s">
        <v>121</v>
      </c>
      <c r="J5" s="36"/>
      <c r="K5" s="201" t="s">
        <v>231</v>
      </c>
      <c r="L5" s="202"/>
      <c r="M5" s="203" t="s">
        <v>232</v>
      </c>
      <c r="N5" s="209" t="s">
        <v>233</v>
      </c>
      <c r="O5" s="210" t="s">
        <v>126</v>
      </c>
      <c r="P5" s="86" t="s">
        <v>126</v>
      </c>
      <c r="Q5" s="84" t="s">
        <v>219</v>
      </c>
      <c r="R5" s="207" t="s">
        <v>220</v>
      </c>
      <c r="S5" s="208">
        <v>30</v>
      </c>
      <c r="T5" s="142">
        <v>0</v>
      </c>
      <c r="U5" s="142">
        <v>0</v>
      </c>
      <c r="V5" s="142">
        <v>0</v>
      </c>
      <c r="W5" s="142">
        <v>0</v>
      </c>
      <c r="X5" s="142">
        <v>0</v>
      </c>
      <c r="Y5" s="142">
        <v>0</v>
      </c>
      <c r="Z5" s="142">
        <v>0</v>
      </c>
      <c r="AA5" s="142">
        <v>70</v>
      </c>
      <c r="AB5" s="211">
        <v>100</v>
      </c>
      <c r="AC5" s="109" t="s">
        <v>157</v>
      </c>
      <c r="AD5" s="79" t="s">
        <v>131</v>
      </c>
      <c r="AE5" s="79" t="s">
        <v>127</v>
      </c>
      <c r="AF5" s="79" t="s">
        <v>126</v>
      </c>
      <c r="AG5" s="79" t="s">
        <v>127</v>
      </c>
      <c r="AH5" s="79">
        <v>1</v>
      </c>
      <c r="AI5" s="79">
        <v>80</v>
      </c>
      <c r="AJ5" s="88">
        <v>80</v>
      </c>
      <c r="AK5" s="89">
        <v>46288</v>
      </c>
      <c r="AL5" s="247" t="s">
        <v>234</v>
      </c>
      <c r="AM5" s="91">
        <v>0.6875</v>
      </c>
      <c r="AN5" s="92">
        <v>0.72916666666666663</v>
      </c>
      <c r="AO5" s="93" t="s">
        <v>182</v>
      </c>
      <c r="AP5" s="94"/>
      <c r="AQ5" s="90" t="e">
        <v>#REF!</v>
      </c>
      <c r="AR5" s="91"/>
      <c r="AS5" s="92"/>
      <c r="AT5" s="116"/>
      <c r="AU5" s="89"/>
      <c r="AV5" s="90" t="e">
        <v>#REF!</v>
      </c>
      <c r="AW5" s="91"/>
      <c r="AX5" s="92"/>
      <c r="AY5" s="116"/>
      <c r="AZ5" s="111"/>
      <c r="BA5" s="90" t="e">
        <v>#REF!</v>
      </c>
      <c r="BB5" s="91"/>
      <c r="BC5" s="92"/>
      <c r="BD5" s="116"/>
      <c r="BE5" s="89"/>
      <c r="BF5" s="90" t="e">
        <v>#REF!</v>
      </c>
      <c r="BG5" s="91"/>
      <c r="BH5" s="92"/>
      <c r="BI5" s="116"/>
      <c r="BJ5" s="111"/>
      <c r="BK5" s="90" t="e">
        <v>#REF!</v>
      </c>
      <c r="BL5" s="91"/>
      <c r="BM5" s="92"/>
      <c r="BN5" s="112"/>
      <c r="BO5" s="95"/>
      <c r="BP5" s="96"/>
      <c r="BQ5" s="79"/>
      <c r="BR5" s="81" t="s">
        <v>235</v>
      </c>
      <c r="BS5" s="95"/>
      <c r="BT5" s="80"/>
      <c r="BU5" s="80"/>
      <c r="BV5" s="81"/>
      <c r="BW5" s="84"/>
      <c r="BX5" s="196"/>
      <c r="BY5" s="80"/>
      <c r="BZ5" s="80"/>
      <c r="CA5" s="80"/>
      <c r="CB5" s="99"/>
      <c r="CC5" s="99"/>
      <c r="CD5" s="99"/>
      <c r="CE5" s="84" t="s">
        <v>226</v>
      </c>
      <c r="CF5" s="98" t="s">
        <v>227</v>
      </c>
      <c r="CG5" s="238" t="s">
        <v>228</v>
      </c>
      <c r="CH5" s="145" t="s">
        <v>229</v>
      </c>
      <c r="CI5" s="79"/>
      <c r="CJ5" s="79"/>
      <c r="CK5" s="79"/>
      <c r="CL5" s="79"/>
      <c r="CM5" s="79"/>
      <c r="CN5" s="79"/>
      <c r="CO5" s="79"/>
      <c r="CP5" s="79"/>
      <c r="CQ5" s="79"/>
      <c r="CR5" s="79"/>
      <c r="CS5" s="79"/>
      <c r="CT5" s="79"/>
      <c r="CU5" s="79"/>
      <c r="CV5" s="79"/>
      <c r="CW5" s="79"/>
      <c r="CX5" s="79"/>
      <c r="CY5" s="79"/>
      <c r="CZ5" s="108"/>
      <c r="DA5" s="95"/>
      <c r="DB5" s="100"/>
      <c r="DC5" s="100"/>
      <c r="DD5" s="100"/>
      <c r="DE5" s="100"/>
      <c r="DF5" s="100"/>
      <c r="DG5" s="101"/>
      <c r="DH5" s="101"/>
      <c r="DI5" s="102"/>
      <c r="DJ5" s="146"/>
      <c r="DK5" s="63" t="s">
        <v>126</v>
      </c>
      <c r="DL5" s="63" t="s">
        <v>126</v>
      </c>
      <c r="DM5" s="63" t="s">
        <v>126</v>
      </c>
      <c r="DN5" s="242" t="s">
        <v>236</v>
      </c>
      <c r="DO5" s="27"/>
      <c r="DP5" s="28"/>
      <c r="DQ5" s="28"/>
      <c r="DR5" s="28"/>
      <c r="DS5" s="37"/>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c r="EW5" s="37"/>
      <c r="EX5" s="37"/>
      <c r="EY5" s="37"/>
    </row>
    <row r="6" spans="1:155" ht="13.5" customHeight="1">
      <c r="A6" s="37"/>
      <c r="B6" s="28"/>
      <c r="C6" s="28"/>
      <c r="D6" s="28"/>
      <c r="E6" s="28"/>
      <c r="F6" s="28"/>
      <c r="G6" s="28"/>
      <c r="H6" s="57"/>
      <c r="I6" s="28"/>
      <c r="J6" s="28"/>
      <c r="K6" s="28"/>
      <c r="L6" s="28"/>
      <c r="M6" s="29"/>
      <c r="N6" s="57"/>
      <c r="O6" s="28"/>
      <c r="P6" s="28"/>
      <c r="Q6" s="57"/>
      <c r="R6" s="28"/>
      <c r="S6" s="28"/>
      <c r="T6" s="28"/>
      <c r="U6" s="28"/>
      <c r="V6" s="28"/>
      <c r="W6" s="28"/>
      <c r="X6" s="28"/>
      <c r="Y6" s="28"/>
      <c r="Z6" s="28"/>
      <c r="AA6" s="28"/>
      <c r="AB6" s="28"/>
      <c r="AC6" s="28"/>
      <c r="AD6" s="57"/>
      <c r="AE6" s="28"/>
      <c r="AF6" s="28"/>
      <c r="AG6" s="28"/>
      <c r="AH6" s="28"/>
      <c r="AI6" s="28"/>
      <c r="AJ6" s="57"/>
      <c r="AK6" s="57"/>
      <c r="AL6" s="28"/>
      <c r="AM6" s="57"/>
      <c r="AN6" s="28"/>
      <c r="AO6" s="28"/>
      <c r="AP6" s="28"/>
      <c r="AQ6" s="28"/>
      <c r="AR6" s="28"/>
      <c r="AS6" s="28"/>
      <c r="AT6" s="29"/>
      <c r="AU6" s="28"/>
      <c r="AV6" s="28"/>
      <c r="AW6" s="28"/>
      <c r="AX6" s="28"/>
      <c r="AY6" s="29"/>
      <c r="AZ6" s="28"/>
      <c r="BA6" s="28"/>
      <c r="BB6" s="28"/>
      <c r="BC6" s="28"/>
      <c r="BD6" s="29"/>
      <c r="BE6" s="28"/>
      <c r="BF6" s="28"/>
      <c r="BG6" s="28"/>
      <c r="BH6" s="28"/>
      <c r="BI6" s="29"/>
      <c r="BJ6" s="28"/>
      <c r="BK6" s="28"/>
      <c r="BL6" s="28"/>
      <c r="BM6" s="28"/>
      <c r="BN6" s="29"/>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42"/>
      <c r="CP6" s="28"/>
      <c r="CQ6" s="28"/>
      <c r="CR6" s="28"/>
      <c r="CS6" s="28"/>
      <c r="CT6" s="28"/>
      <c r="CU6" s="28"/>
      <c r="CV6" s="28"/>
      <c r="CW6" s="28"/>
      <c r="CX6" s="28"/>
      <c r="CY6" s="28"/>
      <c r="CZ6" s="28"/>
      <c r="DA6" s="28"/>
      <c r="DB6" s="28"/>
      <c r="DC6" s="28"/>
      <c r="DD6" s="28"/>
      <c r="DE6" s="28"/>
      <c r="DF6" s="29"/>
      <c r="DG6" s="28"/>
      <c r="DH6" s="57"/>
      <c r="DI6" s="57"/>
      <c r="DJ6" s="57"/>
      <c r="DK6" s="57"/>
      <c r="DL6" s="28"/>
      <c r="DM6" s="28"/>
      <c r="DN6" s="28"/>
      <c r="DO6" s="28"/>
      <c r="DP6" s="28"/>
      <c r="DQ6" s="28"/>
      <c r="DR6" s="28"/>
      <c r="DS6" s="57"/>
      <c r="DT6" s="57"/>
      <c r="DU6" s="57"/>
      <c r="DV6" s="57"/>
      <c r="DW6" s="57"/>
      <c r="DX6" s="57"/>
      <c r="DY6" s="57"/>
      <c r="DZ6" s="57"/>
      <c r="EA6" s="57"/>
      <c r="EB6" s="57"/>
      <c r="EC6" s="57"/>
      <c r="ED6" s="57"/>
      <c r="EE6" s="57"/>
      <c r="EF6" s="57"/>
      <c r="EG6" s="57"/>
      <c r="EH6" s="57"/>
      <c r="EI6" s="57"/>
      <c r="EJ6" s="57"/>
      <c r="EK6" s="57"/>
      <c r="EL6" s="57"/>
      <c r="EM6" s="28"/>
      <c r="EN6" s="28"/>
      <c r="EO6" s="28"/>
      <c r="EP6" s="28"/>
      <c r="EQ6" s="28"/>
      <c r="ER6" s="28"/>
      <c r="ES6" s="28"/>
      <c r="ET6" s="28"/>
      <c r="EU6" s="28"/>
      <c r="EV6" s="28"/>
      <c r="EW6" s="28"/>
      <c r="EX6" s="28"/>
      <c r="EY6" s="28"/>
    </row>
  </sheetData>
  <conditionalFormatting sqref="L2 S2:AA2 S4:AA5">
    <cfRule type="cellIs" dxfId="19" priority="14" operator="greaterThan">
      <formula>0</formula>
    </cfRule>
  </conditionalFormatting>
  <conditionalFormatting sqref="AB2 AB4:AB5">
    <cfRule type="cellIs" dxfId="18" priority="7" operator="notEqual">
      <formula>100</formula>
    </cfRule>
    <cfRule type="cellIs" dxfId="17" priority="8" operator="equal">
      <formula>100</formula>
    </cfRule>
  </conditionalFormatting>
  <conditionalFormatting sqref="AE2:AG2 CI2:CZ2 DI2:DJ2 DI4:DJ5 CI4:CZ5 AE4:AG5">
    <cfRule type="containsText" dxfId="16" priority="5" operator="containsText" text="Y">
      <formula>NOT(ISERROR(SEARCH("Y",AE2)))</formula>
    </cfRule>
  </conditionalFormatting>
  <conditionalFormatting sqref="S3:AA3">
    <cfRule type="cellIs" dxfId="15" priority="1" operator="greaterThan">
      <formula>0</formula>
    </cfRule>
  </conditionalFormatting>
  <conditionalFormatting sqref="AB3">
    <cfRule type="cellIs" dxfId="14" priority="3" operator="notEqual">
      <formula>100</formula>
    </cfRule>
    <cfRule type="cellIs" dxfId="13" priority="4" operator="equal">
      <formula>100</formula>
    </cfRule>
  </conditionalFormatting>
  <conditionalFormatting sqref="AE3:AG3 DI3:DJ3 CI3:CZ3">
    <cfRule type="containsText" dxfId="12" priority="2" operator="containsText" text="Y">
      <formula>NOT(ISERROR(SEARCH("Y",AE3)))</formula>
    </cfRule>
  </conditionalFormatting>
  <hyperlinks>
    <hyperlink ref="CF2" r:id="rId1" xr:uid="{839C0F32-4F99-4747-9561-20D856904ED4}"/>
    <hyperlink ref="CH2" r:id="rId2" xr:uid="{3EFE88B2-A39B-4230-A8BA-2278645E4607}"/>
    <hyperlink ref="CH5" r:id="rId3" xr:uid="{D20053BB-F9BF-4E39-9B87-4E6A2CF39F83}"/>
    <hyperlink ref="DN4" r:id="rId4" xr:uid="{92F12DD0-152D-4366-AF75-FF5CA87BFA12}"/>
    <hyperlink ref="DN5" r:id="rId5" xr:uid="{3CE775D0-553D-4240-AC62-7C8AC9EA54F3}"/>
    <hyperlink ref="DN2" r:id="rId6" xr:uid="{F04C33AC-CB2C-4597-8DB4-0D3D2100A208}"/>
    <hyperlink ref="CF3" r:id="rId7" display="mailto:samuelng@ln.edu.hk" xr:uid="{1EDCCE8F-8A7C-422C-A3B3-0B81037A47D7}"/>
    <hyperlink ref="CH3" r:id="rId8" display="mailto:estherng@ln.edu.hk" xr:uid="{DEE093EA-F2A3-483D-9E2C-93D046F1F2AD}"/>
    <hyperlink ref="DN3" r:id="rId9" xr:uid="{6A07158E-9D50-4FCC-A5B2-6124EF70224E}"/>
  </hyperlinks>
  <pageMargins left="0.7" right="0.7" top="0.75" bottom="0.75" header="0.3" footer="0.3"/>
  <pageSetup scale="41"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Z7"/>
  <sheetViews>
    <sheetView showGridLines="0" topLeftCell="BQ1" workbookViewId="0">
      <selection activeCell="BT19" sqref="BT19"/>
    </sheetView>
  </sheetViews>
  <sheetFormatPr defaultColWidth="9.140625" defaultRowHeight="15" customHeight="1"/>
  <cols>
    <col min="1" max="1" width="8.28515625" style="1" customWidth="1"/>
    <col min="2" max="5" width="9.140625" style="1" customWidth="1"/>
    <col min="6" max="7" width="14" style="1" customWidth="1"/>
    <col min="8" max="10" width="30.7109375" style="1" customWidth="1"/>
    <col min="11" max="11" width="35.7109375" style="1" customWidth="1"/>
    <col min="12" max="12" width="13.42578125" style="1" customWidth="1"/>
    <col min="13" max="13" width="50.7109375" style="1" customWidth="1"/>
    <col min="14" max="14" width="50.85546875" style="1" customWidth="1"/>
    <col min="15" max="15" width="27.85546875" style="1" customWidth="1"/>
    <col min="16" max="16" width="23.42578125" style="1" customWidth="1"/>
    <col min="17" max="17" width="28.7109375" style="1" customWidth="1"/>
    <col min="18" max="19" width="11.7109375" style="1" customWidth="1"/>
    <col min="20" max="20" width="14.28515625" style="1" customWidth="1"/>
    <col min="21" max="21" width="14.140625" style="1" customWidth="1"/>
    <col min="22" max="28" width="13.140625" style="1" customWidth="1"/>
    <col min="29" max="29" width="11.42578125" style="1" customWidth="1"/>
    <col min="30" max="30" width="12.42578125" style="1" customWidth="1"/>
    <col min="31" max="31" width="10.7109375" style="1" customWidth="1"/>
    <col min="32" max="33" width="12.140625" style="1" customWidth="1"/>
    <col min="34" max="34" width="14" style="1" customWidth="1"/>
    <col min="35" max="35" width="13.42578125" style="1" customWidth="1"/>
    <col min="36" max="36" width="13.85546875" style="1" customWidth="1"/>
    <col min="37" max="37" width="16.85546875" style="1" customWidth="1"/>
    <col min="38" max="38" width="13.140625" style="1" customWidth="1"/>
    <col min="39" max="40" width="12.7109375" style="1" customWidth="1"/>
    <col min="41" max="41" width="12.85546875" style="1" customWidth="1"/>
    <col min="42" max="42" width="15.7109375" style="1" customWidth="1"/>
    <col min="43" max="43" width="11.7109375" style="1" customWidth="1"/>
    <col min="44" max="45" width="12.7109375" style="1" customWidth="1"/>
    <col min="46" max="46" width="12.85546875" style="1" customWidth="1"/>
    <col min="47" max="47" width="15.7109375" style="1" customWidth="1"/>
    <col min="48" max="48" width="11.7109375" style="1" customWidth="1"/>
    <col min="49" max="50" width="12.7109375" style="1" customWidth="1"/>
    <col min="51" max="51" width="12.85546875" style="1" customWidth="1"/>
    <col min="52" max="52" width="14.42578125" style="1" customWidth="1"/>
    <col min="53" max="53" width="11.7109375" style="1" customWidth="1"/>
    <col min="54" max="55" width="12.7109375" style="1" customWidth="1"/>
    <col min="56" max="56" width="12.85546875" style="1" customWidth="1"/>
    <col min="57" max="57" width="15.7109375" style="1" customWidth="1"/>
    <col min="58" max="58" width="11.7109375" style="1" customWidth="1"/>
    <col min="59" max="60" width="12.7109375" style="1" customWidth="1"/>
    <col min="61" max="62" width="15.7109375" style="1" customWidth="1"/>
    <col min="63" max="63" width="11.7109375" style="1" customWidth="1"/>
    <col min="64" max="65" width="12.7109375" style="1" customWidth="1"/>
    <col min="66" max="66" width="12.85546875" style="1" customWidth="1"/>
    <col min="67" max="67" width="15.28515625" style="1" customWidth="1"/>
    <col min="68" max="68" width="41.85546875" style="1" customWidth="1"/>
    <col min="69" max="69" width="20.7109375" style="1" customWidth="1"/>
    <col min="70" max="70" width="22" style="1" customWidth="1"/>
    <col min="71" max="71" width="15.28515625" style="1" customWidth="1"/>
    <col min="72" max="72" width="22.140625" style="1" customWidth="1"/>
    <col min="73" max="74" width="22.42578125" style="1" customWidth="1"/>
    <col min="75" max="76" width="14.7109375" style="1" customWidth="1"/>
    <col min="77" max="77" width="21.140625" style="1" customWidth="1"/>
    <col min="78" max="78" width="19.85546875" style="1" customWidth="1"/>
    <col min="79" max="79" width="30.7109375" style="1" customWidth="1"/>
    <col min="80" max="80" width="40" style="1" customWidth="1"/>
    <col min="81" max="81" width="15.7109375" style="1" customWidth="1"/>
    <col min="82" max="82" width="22" style="1" customWidth="1"/>
    <col min="83" max="84" width="23.28515625" style="1" customWidth="1"/>
    <col min="85" max="85" width="20.42578125" style="1" customWidth="1"/>
    <col min="86" max="86" width="21.42578125" style="1" customWidth="1"/>
    <col min="87" max="87" width="17.42578125" style="1" customWidth="1"/>
    <col min="88" max="88" width="14.28515625" style="1" customWidth="1"/>
    <col min="89" max="104" width="12.7109375" style="1" customWidth="1"/>
    <col min="105" max="112" width="9.140625" style="1" hidden="1" customWidth="1"/>
    <col min="113" max="113" width="24.28515625" style="1" customWidth="1"/>
    <col min="114" max="114" width="20.42578125" style="1" customWidth="1"/>
    <col min="115" max="117" width="9.140625" style="1" hidden="1" customWidth="1"/>
    <col min="118" max="118" width="14" style="1" customWidth="1"/>
    <col min="119" max="123" width="13" style="1" customWidth="1"/>
    <col min="124" max="143" width="9.140625" style="1" customWidth="1"/>
    <col min="144" max="144" width="13.7109375" style="1" customWidth="1"/>
    <col min="145" max="147" width="9.140625" style="1" customWidth="1"/>
    <col min="148" max="148" width="32.42578125" style="1" customWidth="1"/>
    <col min="149" max="157" width="9.140625" style="1" customWidth="1"/>
    <col min="158" max="16384" width="9.140625" style="1"/>
  </cols>
  <sheetData>
    <row r="1" spans="1:156" ht="54.95" customHeight="1">
      <c r="A1" s="2" t="s">
        <v>0</v>
      </c>
      <c r="B1" s="3" t="s">
        <v>1</v>
      </c>
      <c r="C1" s="4" t="s">
        <v>2</v>
      </c>
      <c r="D1" s="4" t="s">
        <v>3</v>
      </c>
      <c r="E1" s="4" t="s">
        <v>4</v>
      </c>
      <c r="F1" s="5" t="s">
        <v>5</v>
      </c>
      <c r="G1" s="6" t="s">
        <v>6</v>
      </c>
      <c r="H1" s="7" t="s">
        <v>7</v>
      </c>
      <c r="I1" s="8" t="s">
        <v>8</v>
      </c>
      <c r="J1" s="7" t="s">
        <v>9</v>
      </c>
      <c r="K1" s="9" t="s">
        <v>10</v>
      </c>
      <c r="L1" s="9" t="s">
        <v>11</v>
      </c>
      <c r="M1" s="9" t="s">
        <v>12</v>
      </c>
      <c r="N1" s="8" t="s">
        <v>13</v>
      </c>
      <c r="O1" s="7" t="s">
        <v>14</v>
      </c>
      <c r="P1" s="8" t="s">
        <v>15</v>
      </c>
      <c r="Q1" s="12" t="s">
        <v>16</v>
      </c>
      <c r="R1" s="13" t="s">
        <v>17</v>
      </c>
      <c r="S1" s="13" t="s">
        <v>18</v>
      </c>
      <c r="T1" s="13" t="s">
        <v>19</v>
      </c>
      <c r="U1" s="13" t="s">
        <v>20</v>
      </c>
      <c r="V1" s="13" t="s">
        <v>21</v>
      </c>
      <c r="W1" s="13" t="s">
        <v>22</v>
      </c>
      <c r="X1" s="13" t="s">
        <v>23</v>
      </c>
      <c r="Y1" s="13" t="s">
        <v>24</v>
      </c>
      <c r="Z1" s="13" t="s">
        <v>25</v>
      </c>
      <c r="AA1" s="13" t="s">
        <v>26</v>
      </c>
      <c r="AB1" s="14" t="s">
        <v>27</v>
      </c>
      <c r="AC1" s="15" t="s">
        <v>28</v>
      </c>
      <c r="AD1" s="16" t="s">
        <v>29</v>
      </c>
      <c r="AE1" s="16" t="s">
        <v>30</v>
      </c>
      <c r="AF1" s="16" t="s">
        <v>31</v>
      </c>
      <c r="AG1" s="16" t="s">
        <v>32</v>
      </c>
      <c r="AH1" s="16" t="s">
        <v>33</v>
      </c>
      <c r="AI1" s="16" t="s">
        <v>34</v>
      </c>
      <c r="AJ1" s="17" t="s">
        <v>35</v>
      </c>
      <c r="AK1" s="7" t="s">
        <v>36</v>
      </c>
      <c r="AL1" s="9" t="s">
        <v>37</v>
      </c>
      <c r="AM1" s="9" t="s">
        <v>38</v>
      </c>
      <c r="AN1" s="9" t="s">
        <v>39</v>
      </c>
      <c r="AO1" s="8" t="s">
        <v>40</v>
      </c>
      <c r="AP1" s="7" t="s">
        <v>41</v>
      </c>
      <c r="AQ1" s="9" t="s">
        <v>42</v>
      </c>
      <c r="AR1" s="9" t="s">
        <v>43</v>
      </c>
      <c r="AS1" s="9" t="s">
        <v>44</v>
      </c>
      <c r="AT1" s="8" t="s">
        <v>45</v>
      </c>
      <c r="AU1" s="18" t="s">
        <v>46</v>
      </c>
      <c r="AV1" s="19" t="s">
        <v>47</v>
      </c>
      <c r="AW1" s="19" t="s">
        <v>48</v>
      </c>
      <c r="AX1" s="19" t="s">
        <v>49</v>
      </c>
      <c r="AY1" s="20" t="s">
        <v>50</v>
      </c>
      <c r="AZ1" s="7" t="s">
        <v>51</v>
      </c>
      <c r="BA1" s="9" t="s">
        <v>52</v>
      </c>
      <c r="BB1" s="9" t="s">
        <v>53</v>
      </c>
      <c r="BC1" s="9" t="s">
        <v>54</v>
      </c>
      <c r="BD1" s="8" t="s">
        <v>55</v>
      </c>
      <c r="BE1" s="18" t="s">
        <v>56</v>
      </c>
      <c r="BF1" s="19" t="s">
        <v>57</v>
      </c>
      <c r="BG1" s="19" t="s">
        <v>58</v>
      </c>
      <c r="BH1" s="19" t="s">
        <v>59</v>
      </c>
      <c r="BI1" s="20" t="s">
        <v>60</v>
      </c>
      <c r="BJ1" s="7" t="s">
        <v>61</v>
      </c>
      <c r="BK1" s="9" t="s">
        <v>62</v>
      </c>
      <c r="BL1" s="9" t="s">
        <v>63</v>
      </c>
      <c r="BM1" s="9" t="s">
        <v>64</v>
      </c>
      <c r="BN1" s="8" t="s">
        <v>65</v>
      </c>
      <c r="BO1" s="21" t="s">
        <v>66</v>
      </c>
      <c r="BP1" s="22" t="s">
        <v>67</v>
      </c>
      <c r="BQ1" s="22" t="s">
        <v>68</v>
      </c>
      <c r="BR1" s="23" t="s">
        <v>69</v>
      </c>
      <c r="BS1" s="21" t="s">
        <v>70</v>
      </c>
      <c r="BT1" s="22" t="s">
        <v>71</v>
      </c>
      <c r="BU1" s="22" t="s">
        <v>72</v>
      </c>
      <c r="BV1" s="23" t="s">
        <v>73</v>
      </c>
      <c r="BW1" s="24" t="s">
        <v>74</v>
      </c>
      <c r="BX1" s="25" t="s">
        <v>75</v>
      </c>
      <c r="BY1" s="25" t="s">
        <v>76</v>
      </c>
      <c r="BZ1" s="25" t="s">
        <v>77</v>
      </c>
      <c r="CA1" s="16" t="s">
        <v>380</v>
      </c>
      <c r="CB1" s="16" t="s">
        <v>78</v>
      </c>
      <c r="CC1" s="16" t="s">
        <v>79</v>
      </c>
      <c r="CD1" s="17" t="s">
        <v>80</v>
      </c>
      <c r="CE1" s="18" t="s">
        <v>81</v>
      </c>
      <c r="CF1" s="20" t="s">
        <v>82</v>
      </c>
      <c r="CG1" s="18" t="s">
        <v>83</v>
      </c>
      <c r="CH1" s="19" t="s">
        <v>84</v>
      </c>
      <c r="CI1" s="22" t="s">
        <v>85</v>
      </c>
      <c r="CJ1" s="26" t="s">
        <v>86</v>
      </c>
      <c r="CK1" s="26" t="s">
        <v>87</v>
      </c>
      <c r="CL1" s="26" t="s">
        <v>88</v>
      </c>
      <c r="CM1" s="26" t="s">
        <v>89</v>
      </c>
      <c r="CN1" s="26" t="s">
        <v>90</v>
      </c>
      <c r="CO1" s="26" t="s">
        <v>91</v>
      </c>
      <c r="CP1" s="26" t="s">
        <v>92</v>
      </c>
      <c r="CQ1" s="26" t="s">
        <v>93</v>
      </c>
      <c r="CR1" s="26" t="s">
        <v>94</v>
      </c>
      <c r="CS1" s="26" t="s">
        <v>95</v>
      </c>
      <c r="CT1" s="26" t="s">
        <v>96</v>
      </c>
      <c r="CU1" s="26" t="s">
        <v>97</v>
      </c>
      <c r="CV1" s="26" t="s">
        <v>98</v>
      </c>
      <c r="CW1" s="26" t="s">
        <v>99</v>
      </c>
      <c r="CX1" s="26" t="s">
        <v>100</v>
      </c>
      <c r="CY1" s="26" t="s">
        <v>101</v>
      </c>
      <c r="CZ1" s="26"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9" t="s">
        <v>116</v>
      </c>
      <c r="DO1" s="27"/>
      <c r="DP1" s="28"/>
      <c r="DQ1" s="28"/>
      <c r="DR1" s="28"/>
      <c r="DS1" s="28"/>
      <c r="DT1" s="57"/>
      <c r="DU1" s="57"/>
      <c r="DV1" s="57"/>
      <c r="DW1" s="57"/>
      <c r="DX1" s="57"/>
      <c r="DY1" s="57"/>
      <c r="DZ1" s="57"/>
      <c r="EA1" s="57"/>
      <c r="EB1" s="57"/>
      <c r="EC1" s="57"/>
      <c r="ED1" s="57"/>
      <c r="EE1" s="57"/>
      <c r="EF1" s="57"/>
      <c r="EG1" s="57"/>
      <c r="EH1" s="57"/>
      <c r="EI1" s="57"/>
      <c r="EJ1" s="57"/>
      <c r="EK1" s="57"/>
      <c r="EL1" s="57"/>
      <c r="EM1" s="57"/>
      <c r="EN1" s="28"/>
      <c r="EO1" s="28"/>
      <c r="EP1" s="28"/>
      <c r="EQ1" s="28"/>
      <c r="ER1" s="28"/>
      <c r="ES1" s="28"/>
      <c r="ET1" s="28"/>
      <c r="EU1" s="28"/>
      <c r="EV1" s="28"/>
      <c r="EW1" s="28"/>
      <c r="EX1" s="28"/>
      <c r="EY1" s="28"/>
      <c r="EZ1" s="28"/>
    </row>
    <row r="2" spans="1:156" ht="80.099999999999994" customHeight="1">
      <c r="A2" s="66">
        <v>2</v>
      </c>
      <c r="B2" s="67">
        <v>202609</v>
      </c>
      <c r="C2" s="67"/>
      <c r="D2" s="67"/>
      <c r="E2" s="67"/>
      <c r="F2" s="62" t="s">
        <v>173</v>
      </c>
      <c r="G2" s="65" t="s">
        <v>249</v>
      </c>
      <c r="H2" s="62" t="s">
        <v>120</v>
      </c>
      <c r="I2" s="33" t="s">
        <v>121</v>
      </c>
      <c r="J2" s="189" t="s">
        <v>250</v>
      </c>
      <c r="K2" s="190" t="s">
        <v>251</v>
      </c>
      <c r="L2" s="79"/>
      <c r="M2" s="191" t="s">
        <v>252</v>
      </c>
      <c r="N2" s="191" t="s">
        <v>253</v>
      </c>
      <c r="O2" s="115" t="s">
        <v>126</v>
      </c>
      <c r="P2" s="83" t="s">
        <v>127</v>
      </c>
      <c r="Q2" s="84" t="s">
        <v>254</v>
      </c>
      <c r="R2" s="85" t="s">
        <v>255</v>
      </c>
      <c r="S2" s="79">
        <v>0</v>
      </c>
      <c r="T2" s="79">
        <v>0</v>
      </c>
      <c r="U2" s="79">
        <v>0</v>
      </c>
      <c r="V2" s="79">
        <v>100</v>
      </c>
      <c r="W2" s="79">
        <v>0</v>
      </c>
      <c r="X2" s="79">
        <v>0</v>
      </c>
      <c r="Y2" s="79">
        <v>0</v>
      </c>
      <c r="Z2" s="79">
        <v>0</v>
      </c>
      <c r="AA2" s="79">
        <v>0</v>
      </c>
      <c r="AB2" s="86">
        <v>100</v>
      </c>
      <c r="AC2" s="87" t="s">
        <v>157</v>
      </c>
      <c r="AD2" s="79" t="s">
        <v>221</v>
      </c>
      <c r="AE2" s="79" t="s">
        <v>127</v>
      </c>
      <c r="AF2" s="79" t="s">
        <v>126</v>
      </c>
      <c r="AG2" s="79" t="s">
        <v>127</v>
      </c>
      <c r="AH2" s="79">
        <v>1</v>
      </c>
      <c r="AI2" s="79">
        <v>200</v>
      </c>
      <c r="AJ2" s="88" t="e">
        <v>#VALUE!</v>
      </c>
      <c r="AK2" s="192">
        <v>46279</v>
      </c>
      <c r="AL2" s="90" t="e">
        <v>#VALUE!</v>
      </c>
      <c r="AM2" s="91">
        <v>0.625</v>
      </c>
      <c r="AN2" s="92">
        <v>0.66666666666666663</v>
      </c>
      <c r="AO2" s="93" t="s">
        <v>377</v>
      </c>
      <c r="AP2" s="94"/>
      <c r="AQ2" s="90" t="e">
        <v>#VALUE!</v>
      </c>
      <c r="AR2" s="91"/>
      <c r="AS2" s="92"/>
      <c r="AT2" s="92"/>
      <c r="AU2" s="89"/>
      <c r="AV2" s="90" t="e">
        <v>#VALUE!</v>
      </c>
      <c r="AW2" s="91"/>
      <c r="AX2" s="92"/>
      <c r="AY2" s="93"/>
      <c r="AZ2" s="94"/>
      <c r="BA2" s="90" t="e">
        <v>#VALUE!</v>
      </c>
      <c r="BB2" s="91"/>
      <c r="BC2" s="92"/>
      <c r="BD2" s="92"/>
      <c r="BE2" s="89"/>
      <c r="BF2" s="90" t="e">
        <v>#VALUE!</v>
      </c>
      <c r="BG2" s="91"/>
      <c r="BH2" s="92"/>
      <c r="BI2" s="93"/>
      <c r="BJ2" s="94"/>
      <c r="BK2" s="90" t="e">
        <v>#VALUE!</v>
      </c>
      <c r="BL2" s="91"/>
      <c r="BM2" s="92"/>
      <c r="BN2" s="92"/>
      <c r="BO2" s="87" t="s">
        <v>134</v>
      </c>
      <c r="BP2" s="80" t="s">
        <v>259</v>
      </c>
      <c r="BQ2" s="80" t="s">
        <v>195</v>
      </c>
      <c r="BR2" s="97" t="s">
        <v>260</v>
      </c>
      <c r="BS2" s="95" t="s">
        <v>134</v>
      </c>
      <c r="BT2" s="96" t="s">
        <v>256</v>
      </c>
      <c r="BU2" s="79" t="s">
        <v>257</v>
      </c>
      <c r="BV2" s="81" t="s">
        <v>258</v>
      </c>
      <c r="BW2" s="84"/>
      <c r="BX2" s="98"/>
      <c r="BY2" s="80" t="s">
        <v>184</v>
      </c>
      <c r="BZ2" s="80"/>
      <c r="CA2" s="80" t="s">
        <v>184</v>
      </c>
      <c r="CB2" s="117" t="s">
        <v>261</v>
      </c>
      <c r="CC2" s="99" t="s">
        <v>262</v>
      </c>
      <c r="CD2" s="98">
        <v>96784488</v>
      </c>
      <c r="CE2" s="296" t="s">
        <v>263</v>
      </c>
      <c r="CF2" s="193" t="s">
        <v>237</v>
      </c>
      <c r="CG2" s="80" t="s">
        <v>264</v>
      </c>
      <c r="CH2" s="145" t="s">
        <v>265</v>
      </c>
      <c r="CI2" s="297" t="s">
        <v>126</v>
      </c>
      <c r="CJ2" s="87" t="s">
        <v>127</v>
      </c>
      <c r="CK2" s="87" t="s">
        <v>127</v>
      </c>
      <c r="CL2" s="87" t="s">
        <v>126</v>
      </c>
      <c r="CM2" s="87" t="s">
        <v>126</v>
      </c>
      <c r="CN2" s="87" t="s">
        <v>127</v>
      </c>
      <c r="CO2" s="87" t="s">
        <v>127</v>
      </c>
      <c r="CP2" s="87" t="s">
        <v>127</v>
      </c>
      <c r="CQ2" s="87" t="s">
        <v>127</v>
      </c>
      <c r="CR2" s="87" t="s">
        <v>127</v>
      </c>
      <c r="CS2" s="87" t="s">
        <v>126</v>
      </c>
      <c r="CT2" s="87" t="s">
        <v>127</v>
      </c>
      <c r="CU2" s="87" t="s">
        <v>127</v>
      </c>
      <c r="CV2" s="87" t="s">
        <v>127</v>
      </c>
      <c r="CW2" s="87" t="s">
        <v>127</v>
      </c>
      <c r="CX2" s="87" t="s">
        <v>127</v>
      </c>
      <c r="CY2" s="87" t="s">
        <v>127</v>
      </c>
      <c r="CZ2" s="83" t="s">
        <v>127</v>
      </c>
      <c r="DA2" s="95" t="s">
        <v>140</v>
      </c>
      <c r="DB2" s="100" t="s">
        <v>141</v>
      </c>
      <c r="DC2" s="100" t="s">
        <v>142</v>
      </c>
      <c r="DD2" s="100" t="s">
        <v>126</v>
      </c>
      <c r="DE2" s="100" t="s">
        <v>119</v>
      </c>
      <c r="DF2" s="100" t="s">
        <v>126</v>
      </c>
      <c r="DG2" s="101" t="s">
        <v>127</v>
      </c>
      <c r="DH2" s="101" t="s">
        <v>127</v>
      </c>
      <c r="DI2" s="194" t="s">
        <v>127</v>
      </c>
      <c r="DJ2" s="195" t="s">
        <v>127</v>
      </c>
      <c r="DK2" s="104" t="s">
        <v>126</v>
      </c>
      <c r="DL2" s="104" t="s">
        <v>126</v>
      </c>
      <c r="DM2" s="104" t="s">
        <v>126</v>
      </c>
      <c r="DN2" s="242" t="s">
        <v>266</v>
      </c>
      <c r="DO2" s="27"/>
      <c r="DP2" s="28"/>
      <c r="DQ2" s="28"/>
      <c r="DR2" s="28"/>
      <c r="DS2" s="28"/>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row>
    <row r="3" spans="1:156" ht="13.5" customHeight="1">
      <c r="A3" s="37"/>
      <c r="B3" s="39"/>
      <c r="C3" s="39"/>
      <c r="D3" s="39"/>
      <c r="E3" s="39"/>
      <c r="F3" s="39"/>
      <c r="G3" s="39"/>
      <c r="H3" s="56"/>
      <c r="I3" s="39"/>
      <c r="J3" s="39"/>
      <c r="K3" s="39"/>
      <c r="L3" s="39"/>
      <c r="M3" s="40"/>
      <c r="N3" s="56"/>
      <c r="O3" s="39"/>
      <c r="P3" s="39"/>
      <c r="Q3" s="56"/>
      <c r="R3" s="39"/>
      <c r="S3" s="39"/>
      <c r="T3" s="39"/>
      <c r="U3" s="39"/>
      <c r="V3" s="39"/>
      <c r="W3" s="39"/>
      <c r="X3" s="39"/>
      <c r="Y3" s="39"/>
      <c r="Z3" s="39"/>
      <c r="AA3" s="39"/>
      <c r="AB3" s="39"/>
      <c r="AC3" s="39"/>
      <c r="AD3" s="56"/>
      <c r="AE3" s="39"/>
      <c r="AF3" s="39"/>
      <c r="AG3" s="39"/>
      <c r="AH3" s="39"/>
      <c r="AI3" s="39"/>
      <c r="AJ3" s="56"/>
      <c r="AK3" s="56"/>
      <c r="AL3" s="39"/>
      <c r="AM3" s="56"/>
      <c r="AN3" s="39"/>
      <c r="AO3" s="39"/>
      <c r="AP3" s="39"/>
      <c r="AQ3" s="39"/>
      <c r="AR3" s="39"/>
      <c r="AS3" s="39"/>
      <c r="AT3" s="40"/>
      <c r="AU3" s="39"/>
      <c r="AV3" s="39"/>
      <c r="AW3" s="39"/>
      <c r="AX3" s="39"/>
      <c r="AY3" s="40"/>
      <c r="AZ3" s="39"/>
      <c r="BA3" s="39"/>
      <c r="BB3" s="39"/>
      <c r="BC3" s="39"/>
      <c r="BD3" s="40"/>
      <c r="BE3" s="39"/>
      <c r="BF3" s="39"/>
      <c r="BG3" s="39"/>
      <c r="BH3" s="39"/>
      <c r="BI3" s="40"/>
      <c r="BJ3" s="39"/>
      <c r="BK3" s="39"/>
      <c r="BL3" s="39"/>
      <c r="BM3" s="39"/>
      <c r="BN3" s="40"/>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41"/>
      <c r="CP3" s="39"/>
      <c r="CQ3" s="39"/>
      <c r="CR3" s="39"/>
      <c r="CS3" s="39"/>
      <c r="CT3" s="39"/>
      <c r="CU3" s="39"/>
      <c r="CV3" s="39"/>
      <c r="CW3" s="39"/>
      <c r="CX3" s="39"/>
      <c r="CY3" s="39"/>
      <c r="CZ3" s="39"/>
      <c r="DA3" s="39"/>
      <c r="DB3" s="39"/>
      <c r="DC3" s="39"/>
      <c r="DD3" s="39"/>
      <c r="DE3" s="39"/>
      <c r="DF3" s="40"/>
      <c r="DG3" s="39"/>
      <c r="DH3" s="56"/>
      <c r="DI3" s="56"/>
      <c r="DJ3" s="56"/>
      <c r="DK3" s="56"/>
      <c r="DL3" s="39"/>
      <c r="DM3" s="39"/>
      <c r="DN3" s="28"/>
      <c r="DO3" s="28"/>
      <c r="DP3" s="28"/>
      <c r="DQ3" s="28"/>
      <c r="DR3" s="28"/>
      <c r="DS3" s="28"/>
      <c r="DT3" s="57"/>
      <c r="DU3" s="57"/>
      <c r="DV3" s="57"/>
      <c r="DW3" s="57"/>
      <c r="DX3" s="57"/>
      <c r="DY3" s="57"/>
      <c r="DZ3" s="57"/>
      <c r="EA3" s="57"/>
      <c r="EB3" s="57"/>
      <c r="EC3" s="57"/>
      <c r="ED3" s="57"/>
      <c r="EE3" s="57"/>
      <c r="EF3" s="57"/>
      <c r="EG3" s="57"/>
      <c r="EH3" s="57"/>
      <c r="EI3" s="57"/>
      <c r="EJ3" s="57"/>
      <c r="EK3" s="57"/>
      <c r="EL3" s="57"/>
      <c r="EM3" s="57"/>
      <c r="EN3" s="28"/>
      <c r="EO3" s="28"/>
      <c r="EP3" s="28"/>
      <c r="EQ3" s="28"/>
      <c r="ER3" s="28"/>
      <c r="ES3" s="28"/>
      <c r="ET3" s="28"/>
      <c r="EU3" s="28"/>
      <c r="EV3" s="28"/>
      <c r="EW3" s="28"/>
      <c r="EX3" s="28"/>
      <c r="EY3" s="28"/>
      <c r="EZ3" s="28"/>
    </row>
    <row r="4" spans="1:156" ht="13.5" customHeight="1">
      <c r="A4" s="37"/>
      <c r="B4" s="28"/>
      <c r="C4" s="28"/>
      <c r="D4" s="28"/>
      <c r="E4" s="28"/>
      <c r="F4" s="28"/>
      <c r="G4" s="28"/>
      <c r="H4" s="57"/>
      <c r="I4" s="28"/>
      <c r="J4" s="28"/>
      <c r="K4" s="28"/>
      <c r="L4" s="28"/>
      <c r="M4" s="29"/>
      <c r="N4" s="57"/>
      <c r="O4" s="28"/>
      <c r="P4" s="28"/>
      <c r="Q4" s="57"/>
      <c r="R4" s="28"/>
      <c r="S4" s="28"/>
      <c r="T4" s="28"/>
      <c r="U4" s="28"/>
      <c r="V4" s="28"/>
      <c r="W4" s="28"/>
      <c r="X4" s="28"/>
      <c r="Y4" s="28"/>
      <c r="Z4" s="28"/>
      <c r="AA4" s="28"/>
      <c r="AB4" s="28"/>
      <c r="AC4" s="28"/>
      <c r="AD4" s="57"/>
      <c r="AE4" s="28"/>
      <c r="AF4" s="28"/>
      <c r="AG4" s="28"/>
      <c r="AH4" s="28"/>
      <c r="AI4" s="28"/>
      <c r="AJ4" s="57"/>
      <c r="AK4" s="57"/>
      <c r="AL4" s="28"/>
      <c r="AM4" s="57"/>
      <c r="AN4" s="28"/>
      <c r="AO4" s="28"/>
      <c r="AP4" s="28"/>
      <c r="AQ4" s="28"/>
      <c r="AR4" s="28"/>
      <c r="AS4" s="28"/>
      <c r="AT4" s="29"/>
      <c r="AU4" s="28"/>
      <c r="AV4" s="28"/>
      <c r="AW4" s="28"/>
      <c r="AX4" s="28"/>
      <c r="AY4" s="29"/>
      <c r="AZ4" s="28"/>
      <c r="BA4" s="28"/>
      <c r="BB4" s="28"/>
      <c r="BC4" s="28"/>
      <c r="BD4" s="29"/>
      <c r="BE4" s="28"/>
      <c r="BF4" s="28"/>
      <c r="BG4" s="28"/>
      <c r="BH4" s="28"/>
      <c r="BI4" s="29"/>
      <c r="BJ4" s="28"/>
      <c r="BK4" s="28"/>
      <c r="BL4" s="28"/>
      <c r="BM4" s="28"/>
      <c r="BN4" s="29"/>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42"/>
      <c r="CP4" s="28"/>
      <c r="CQ4" s="28"/>
      <c r="CR4" s="28"/>
      <c r="CS4" s="28"/>
      <c r="CT4" s="28"/>
      <c r="CU4" s="28"/>
      <c r="CV4" s="28"/>
      <c r="CW4" s="28"/>
      <c r="CX4" s="28"/>
      <c r="CY4" s="28"/>
      <c r="CZ4" s="28"/>
      <c r="DA4" s="28"/>
      <c r="DB4" s="28"/>
      <c r="DC4" s="28"/>
      <c r="DD4" s="28"/>
      <c r="DE4" s="28"/>
      <c r="DF4" s="29"/>
      <c r="DG4" s="28"/>
      <c r="DH4" s="57"/>
      <c r="DI4" s="57"/>
      <c r="DJ4" s="57"/>
      <c r="DK4" s="57"/>
      <c r="DL4" s="28"/>
      <c r="DM4" s="28"/>
      <c r="DN4" s="28"/>
      <c r="DO4" s="28"/>
      <c r="DP4" s="28"/>
      <c r="DQ4" s="28"/>
      <c r="DR4" s="28"/>
      <c r="DS4" s="28"/>
      <c r="DT4" s="57"/>
      <c r="DU4" s="57"/>
      <c r="DV4" s="57"/>
      <c r="DW4" s="57"/>
      <c r="DX4" s="57"/>
      <c r="DY4" s="57"/>
      <c r="DZ4" s="57"/>
      <c r="EA4" s="57"/>
      <c r="EB4" s="57"/>
      <c r="EC4" s="57"/>
      <c r="ED4" s="57"/>
      <c r="EE4" s="57"/>
      <c r="EF4" s="57"/>
      <c r="EG4" s="57"/>
      <c r="EH4" s="57"/>
      <c r="EI4" s="57"/>
      <c r="EJ4" s="57"/>
      <c r="EK4" s="57"/>
      <c r="EL4" s="57"/>
      <c r="EM4" s="57"/>
      <c r="EN4" s="28"/>
      <c r="EO4" s="28"/>
      <c r="EP4" s="28"/>
      <c r="EQ4" s="28"/>
      <c r="ER4" s="28"/>
      <c r="ES4" s="28"/>
      <c r="ET4" s="28"/>
      <c r="EU4" s="28"/>
      <c r="EV4" s="28"/>
      <c r="EW4" s="28"/>
      <c r="EX4" s="28"/>
      <c r="EY4" s="28"/>
      <c r="EZ4" s="28"/>
    </row>
    <row r="5" spans="1:156" ht="13.5" customHeight="1">
      <c r="A5" s="37"/>
      <c r="B5" s="28"/>
      <c r="C5" s="28"/>
      <c r="D5" s="28"/>
      <c r="E5" s="28"/>
      <c r="F5" s="28"/>
      <c r="G5" s="28"/>
      <c r="H5" s="57"/>
      <c r="I5" s="28"/>
      <c r="J5" s="28"/>
      <c r="K5" s="28"/>
      <c r="L5" s="28"/>
      <c r="M5" s="29"/>
      <c r="N5" s="57"/>
      <c r="O5" s="28"/>
      <c r="P5" s="28"/>
      <c r="Q5" s="57"/>
      <c r="R5" s="28"/>
      <c r="S5" s="28"/>
      <c r="T5" s="28"/>
      <c r="U5" s="28"/>
      <c r="V5" s="28"/>
      <c r="W5" s="28"/>
      <c r="X5" s="28"/>
      <c r="Y5" s="28"/>
      <c r="Z5" s="28"/>
      <c r="AA5" s="28"/>
      <c r="AB5" s="28"/>
      <c r="AC5" s="28"/>
      <c r="AD5" s="57"/>
      <c r="AE5" s="28"/>
      <c r="AF5" s="28"/>
      <c r="AG5" s="28"/>
      <c r="AH5" s="28"/>
      <c r="AI5" s="28"/>
      <c r="AJ5" s="57"/>
      <c r="AK5" s="57"/>
      <c r="AL5" s="28"/>
      <c r="AM5" s="57"/>
      <c r="AN5" s="28"/>
      <c r="AO5" s="28"/>
      <c r="AP5" s="28"/>
      <c r="AQ5" s="28"/>
      <c r="AR5" s="28"/>
      <c r="AS5" s="28"/>
      <c r="AT5" s="29"/>
      <c r="AU5" s="28"/>
      <c r="AV5" s="28"/>
      <c r="AW5" s="28"/>
      <c r="AX5" s="28"/>
      <c r="AY5" s="29"/>
      <c r="AZ5" s="28"/>
      <c r="BA5" s="28"/>
      <c r="BB5" s="28"/>
      <c r="BC5" s="28"/>
      <c r="BD5" s="29"/>
      <c r="BE5" s="28"/>
      <c r="BF5" s="28"/>
      <c r="BG5" s="28"/>
      <c r="BH5" s="28"/>
      <c r="BI5" s="29"/>
      <c r="BJ5" s="28"/>
      <c r="BK5" s="28"/>
      <c r="BL5" s="28"/>
      <c r="BM5" s="28"/>
      <c r="BN5" s="29"/>
      <c r="BS5" s="28"/>
      <c r="BT5" s="28"/>
      <c r="BU5" s="28"/>
      <c r="BV5" s="28"/>
      <c r="BW5" s="28"/>
      <c r="BX5" s="28"/>
      <c r="BY5" s="28"/>
      <c r="BZ5" s="28"/>
      <c r="CA5" s="28"/>
      <c r="CB5" s="28"/>
      <c r="CC5" s="28"/>
      <c r="CD5" s="28"/>
      <c r="CE5" s="28"/>
      <c r="CF5" s="28"/>
      <c r="CG5" s="28"/>
      <c r="CH5" s="28"/>
      <c r="CI5" s="28"/>
      <c r="CJ5" s="28"/>
      <c r="CK5" s="28"/>
      <c r="CL5" s="28"/>
      <c r="CM5" s="28"/>
      <c r="CN5" s="28"/>
      <c r="CO5" s="42"/>
      <c r="CP5" s="28"/>
      <c r="CQ5" s="28"/>
      <c r="CR5" s="28"/>
      <c r="CS5" s="28"/>
      <c r="CT5" s="28"/>
      <c r="CU5" s="28"/>
      <c r="CV5" s="28"/>
      <c r="CW5" s="28"/>
      <c r="CX5" s="28"/>
      <c r="CY5" s="28"/>
      <c r="CZ5" s="28"/>
      <c r="DA5" s="28"/>
      <c r="DB5" s="28"/>
      <c r="DC5" s="28"/>
      <c r="DD5" s="28"/>
      <c r="DE5" s="28"/>
      <c r="DF5" s="29"/>
      <c r="DG5" s="28"/>
      <c r="DH5" s="57"/>
      <c r="DI5" s="57"/>
      <c r="DJ5" s="57"/>
      <c r="DK5" s="57"/>
      <c r="DL5" s="28"/>
      <c r="DM5" s="28"/>
      <c r="DN5" s="28"/>
      <c r="DO5" s="28"/>
      <c r="DP5" s="28"/>
      <c r="DQ5" s="28"/>
      <c r="DR5" s="28"/>
      <c r="DS5" s="28"/>
      <c r="DT5" s="57"/>
      <c r="DU5" s="57"/>
      <c r="DV5" s="57"/>
      <c r="DW5" s="57"/>
      <c r="DX5" s="57"/>
      <c r="DY5" s="57"/>
      <c r="DZ5" s="57"/>
      <c r="EA5" s="57"/>
      <c r="EB5" s="57"/>
      <c r="EC5" s="57"/>
      <c r="ED5" s="57"/>
      <c r="EE5" s="57"/>
      <c r="EF5" s="57"/>
      <c r="EG5" s="57"/>
      <c r="EH5" s="57"/>
      <c r="EI5" s="57"/>
      <c r="EJ5" s="57"/>
      <c r="EK5" s="57"/>
      <c r="EL5" s="57"/>
      <c r="EM5" s="57"/>
      <c r="EN5" s="28"/>
      <c r="EO5" s="28"/>
      <c r="EP5" s="28"/>
      <c r="EQ5" s="28"/>
      <c r="ER5" s="28"/>
      <c r="ES5" s="28"/>
      <c r="ET5" s="28"/>
      <c r="EU5" s="28"/>
      <c r="EV5" s="28"/>
      <c r="EW5" s="28"/>
      <c r="EX5" s="28"/>
      <c r="EY5" s="28"/>
      <c r="EZ5" s="28"/>
    </row>
    <row r="6" spans="1:156" ht="13.5" customHeight="1">
      <c r="A6" s="37"/>
      <c r="B6" s="28"/>
      <c r="C6" s="28"/>
      <c r="D6" s="28"/>
      <c r="E6" s="28"/>
      <c r="F6" s="28"/>
      <c r="G6" s="28"/>
      <c r="H6" s="57"/>
      <c r="I6" s="28"/>
      <c r="J6" s="28"/>
      <c r="K6" s="28"/>
      <c r="L6" s="28"/>
      <c r="M6" s="29"/>
      <c r="N6" s="57"/>
      <c r="O6" s="28"/>
      <c r="P6" s="28"/>
      <c r="Q6" s="57"/>
      <c r="R6" s="28"/>
      <c r="S6" s="28"/>
      <c r="T6" s="28"/>
      <c r="U6" s="28"/>
      <c r="V6" s="28"/>
      <c r="W6" s="28"/>
      <c r="X6" s="28"/>
      <c r="Y6" s="28"/>
      <c r="Z6" s="28"/>
      <c r="AA6" s="28"/>
      <c r="AB6" s="28"/>
      <c r="AC6" s="28"/>
      <c r="AD6" s="57"/>
      <c r="AE6" s="28"/>
      <c r="AF6" s="28"/>
      <c r="AG6" s="28"/>
      <c r="AH6" s="28"/>
      <c r="AI6" s="28"/>
      <c r="AJ6" s="57"/>
      <c r="AK6" s="57"/>
      <c r="AL6" s="28"/>
      <c r="AM6" s="57"/>
      <c r="AN6" s="28"/>
      <c r="AO6" s="28"/>
      <c r="AP6" s="28"/>
      <c r="AQ6" s="28"/>
      <c r="AR6" s="28"/>
      <c r="AS6" s="28"/>
      <c r="AT6" s="29"/>
      <c r="AU6" s="28"/>
      <c r="AV6" s="28"/>
      <c r="AW6" s="28"/>
      <c r="AX6" s="28"/>
      <c r="AY6" s="29"/>
      <c r="AZ6" s="28"/>
      <c r="BA6" s="28"/>
      <c r="BB6" s="28"/>
      <c r="BC6" s="28"/>
      <c r="BD6" s="29"/>
      <c r="BE6" s="28"/>
      <c r="BF6" s="28"/>
      <c r="BG6" s="28"/>
      <c r="BH6" s="28"/>
      <c r="BI6" s="29"/>
      <c r="BJ6" s="28"/>
      <c r="BK6" s="28"/>
      <c r="BL6" s="28"/>
      <c r="BM6" s="28"/>
      <c r="BN6" s="29"/>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42"/>
      <c r="CP6" s="28"/>
      <c r="CQ6" s="28"/>
      <c r="CR6" s="28"/>
      <c r="CS6" s="28"/>
      <c r="CT6" s="28"/>
      <c r="CU6" s="28"/>
      <c r="CV6" s="28"/>
      <c r="CW6" s="28"/>
      <c r="CX6" s="28"/>
      <c r="CY6" s="28"/>
      <c r="CZ6" s="28"/>
      <c r="DA6" s="28"/>
      <c r="DB6" s="28"/>
      <c r="DC6" s="28"/>
      <c r="DD6" s="28"/>
      <c r="DE6" s="28"/>
      <c r="DF6" s="29"/>
      <c r="DG6" s="28"/>
      <c r="DH6" s="57"/>
      <c r="DI6" s="57"/>
      <c r="DJ6" s="57"/>
      <c r="DK6" s="57"/>
      <c r="DL6" s="28"/>
      <c r="DM6" s="28"/>
      <c r="DN6" s="28"/>
      <c r="DO6" s="28"/>
      <c r="DP6" s="28"/>
      <c r="DQ6" s="28"/>
      <c r="DR6" s="28"/>
      <c r="DS6" s="28"/>
      <c r="DT6" s="57"/>
      <c r="DU6" s="57"/>
      <c r="DV6" s="57"/>
      <c r="DW6" s="57"/>
      <c r="DX6" s="57"/>
      <c r="DY6" s="57"/>
      <c r="DZ6" s="57"/>
      <c r="EA6" s="57"/>
      <c r="EB6" s="57"/>
      <c r="EC6" s="57"/>
      <c r="ED6" s="57"/>
      <c r="EE6" s="57"/>
      <c r="EF6" s="57"/>
      <c r="EG6" s="57"/>
      <c r="EH6" s="57"/>
      <c r="EI6" s="57"/>
      <c r="EJ6" s="57"/>
      <c r="EK6" s="57"/>
      <c r="EL6" s="57"/>
      <c r="EM6" s="57"/>
      <c r="EN6" s="28"/>
      <c r="EO6" s="28"/>
      <c r="EP6" s="28"/>
      <c r="EQ6" s="28"/>
      <c r="ER6" s="28"/>
      <c r="ES6" s="28"/>
      <c r="ET6" s="28"/>
      <c r="EU6" s="28"/>
      <c r="EV6" s="28"/>
      <c r="EW6" s="28"/>
      <c r="EX6" s="28"/>
      <c r="EY6" s="28"/>
      <c r="EZ6" s="28"/>
    </row>
    <row r="7" spans="1:156" ht="13.5" customHeight="1">
      <c r="A7" s="37"/>
      <c r="B7" s="28"/>
      <c r="C7" s="28"/>
      <c r="D7" s="28"/>
      <c r="E7" s="28"/>
      <c r="F7" s="28"/>
      <c r="G7" s="28"/>
      <c r="H7" s="57"/>
      <c r="I7" s="28"/>
      <c r="J7" s="28"/>
      <c r="K7" s="28"/>
      <c r="L7" s="28"/>
      <c r="M7" s="29"/>
      <c r="N7" s="57"/>
      <c r="O7" s="28"/>
      <c r="P7" s="28"/>
      <c r="Q7" s="57"/>
      <c r="R7" s="28"/>
      <c r="S7" s="28"/>
      <c r="T7" s="28"/>
      <c r="U7" s="28"/>
      <c r="V7" s="28"/>
      <c r="W7" s="28"/>
      <c r="X7" s="28"/>
      <c r="Y7" s="28"/>
      <c r="Z7" s="28"/>
      <c r="AA7" s="28"/>
      <c r="AB7" s="28"/>
      <c r="AC7" s="28"/>
      <c r="AD7" s="57"/>
      <c r="AE7" s="28"/>
      <c r="AF7" s="28"/>
      <c r="AG7" s="28"/>
      <c r="AH7" s="28"/>
      <c r="AI7" s="28"/>
      <c r="AJ7" s="57"/>
      <c r="AK7" s="57"/>
      <c r="AL7" s="28"/>
      <c r="AM7" s="57"/>
      <c r="AN7" s="28"/>
      <c r="AO7" s="28"/>
      <c r="AP7" s="28"/>
      <c r="AQ7" s="28"/>
      <c r="AR7" s="28"/>
      <c r="AS7" s="28"/>
      <c r="AT7" s="29"/>
      <c r="AU7" s="28"/>
      <c r="AV7" s="28"/>
      <c r="AW7" s="28"/>
      <c r="AX7" s="28"/>
      <c r="AY7" s="29"/>
      <c r="AZ7" s="28"/>
      <c r="BA7" s="28"/>
      <c r="BB7" s="28"/>
      <c r="BC7" s="28"/>
      <c r="BD7" s="29"/>
      <c r="BE7" s="28"/>
      <c r="BF7" s="28"/>
      <c r="BG7" s="28"/>
      <c r="BH7" s="28"/>
      <c r="BI7" s="29"/>
      <c r="BJ7" s="28"/>
      <c r="BK7" s="28"/>
      <c r="BL7" s="28"/>
      <c r="BM7" s="28"/>
      <c r="BN7" s="29"/>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42"/>
      <c r="CP7" s="28"/>
      <c r="CQ7" s="28"/>
      <c r="CR7" s="28"/>
      <c r="CS7" s="28"/>
      <c r="CT7" s="28"/>
      <c r="CU7" s="28"/>
      <c r="CV7" s="28"/>
      <c r="CW7" s="28"/>
      <c r="CX7" s="28"/>
      <c r="CY7" s="28"/>
      <c r="CZ7" s="28"/>
      <c r="DA7" s="28"/>
      <c r="DB7" s="28"/>
      <c r="DC7" s="28"/>
      <c r="DD7" s="28"/>
      <c r="DE7" s="28"/>
      <c r="DF7" s="29"/>
      <c r="DG7" s="28"/>
      <c r="DH7" s="57"/>
      <c r="DI7" s="57"/>
      <c r="DJ7" s="57"/>
      <c r="DK7" s="57"/>
      <c r="DL7" s="28"/>
      <c r="DM7" s="28"/>
      <c r="DN7" s="28"/>
      <c r="DO7" s="28"/>
      <c r="DP7" s="28"/>
      <c r="DQ7" s="28"/>
      <c r="DR7" s="28"/>
      <c r="DS7" s="28"/>
      <c r="DT7" s="57"/>
      <c r="DU7" s="57"/>
      <c r="DV7" s="57"/>
      <c r="DW7" s="57"/>
      <c r="DX7" s="57"/>
      <c r="DY7" s="57"/>
      <c r="DZ7" s="57"/>
      <c r="EA7" s="57"/>
      <c r="EB7" s="57"/>
      <c r="EC7" s="57"/>
      <c r="ED7" s="57"/>
      <c r="EE7" s="57"/>
      <c r="EF7" s="57"/>
      <c r="EG7" s="57"/>
      <c r="EH7" s="57"/>
      <c r="EI7" s="57"/>
      <c r="EJ7" s="57"/>
      <c r="EK7" s="57"/>
      <c r="EL7" s="57"/>
      <c r="EM7" s="57"/>
      <c r="EN7" s="28"/>
      <c r="EO7" s="28"/>
      <c r="EP7" s="28"/>
      <c r="EQ7" s="28"/>
      <c r="ER7" s="28"/>
      <c r="ES7" s="28"/>
      <c r="ET7" s="28"/>
      <c r="EU7" s="28"/>
      <c r="EV7" s="28"/>
      <c r="EW7" s="28"/>
      <c r="EX7" s="28"/>
      <c r="EY7" s="28"/>
      <c r="EZ7" s="28"/>
    </row>
  </sheetData>
  <conditionalFormatting sqref="S2:AA2">
    <cfRule type="cellIs" dxfId="11" priority="1" operator="greaterThan">
      <formula>0</formula>
    </cfRule>
  </conditionalFormatting>
  <conditionalFormatting sqref="AB2">
    <cfRule type="cellIs" dxfId="10" priority="2" operator="notEqual">
      <formula>100</formula>
    </cfRule>
    <cfRule type="cellIs" dxfId="9" priority="3" operator="equal">
      <formula>100</formula>
    </cfRule>
  </conditionalFormatting>
  <conditionalFormatting sqref="AE2:AG2 CI2:CZ2 DI2:DJ2">
    <cfRule type="containsText" dxfId="8" priority="9" operator="containsText" text="Y">
      <formula>NOT(ISERROR(SEARCH("Y",AE2)))</formula>
    </cfRule>
  </conditionalFormatting>
  <hyperlinks>
    <hyperlink ref="CF2" r:id="rId1" xr:uid="{09774F9D-6F58-4175-A071-3978CDC3FB7F}"/>
    <hyperlink ref="CH2" r:id="rId2" xr:uid="{1821E669-DF59-48E6-B6F0-625A80F18A8C}"/>
    <hyperlink ref="CB2" r:id="rId3" xr:uid="{131051D9-74F9-4B46-89EB-66E79D82F652}"/>
    <hyperlink ref="DN2" r:id="rId4" xr:uid="{B81D23BD-D138-4876-8BB6-A973C7805F2C}"/>
  </hyperlinks>
  <pageMargins left="0.7" right="0.7" top="0.75" bottom="0.75" header="0.3" footer="0.3"/>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S11"/>
  <sheetViews>
    <sheetView showGridLines="0" topLeftCell="A3" workbookViewId="0">
      <selection activeCell="A2" sqref="A2:A11"/>
    </sheetView>
  </sheetViews>
  <sheetFormatPr defaultColWidth="9.140625" defaultRowHeight="15" customHeight="1"/>
  <cols>
    <col min="1" max="1" width="3.7109375" style="1" customWidth="1"/>
    <col min="2" max="2" width="9.7109375" style="1" customWidth="1"/>
    <col min="3" max="3" width="15.42578125" style="1" customWidth="1"/>
    <col min="4" max="4" width="16.140625" style="1" customWidth="1"/>
    <col min="5" max="5" width="8.85546875" style="1" customWidth="1"/>
    <col min="6" max="6" width="16.42578125" style="1" customWidth="1"/>
    <col min="7" max="7" width="9.85546875" style="1" customWidth="1"/>
    <col min="8" max="8" width="19.42578125" style="1" customWidth="1"/>
    <col min="9" max="9" width="19.85546875" style="1" customWidth="1"/>
    <col min="10" max="10" width="23.28515625" style="1" customWidth="1"/>
    <col min="11" max="11" width="31.140625" style="1" customWidth="1"/>
    <col min="12" max="12" width="15.140625" style="1" customWidth="1"/>
    <col min="13" max="13" width="59.28515625" style="1" customWidth="1"/>
    <col min="14" max="14" width="69.42578125" style="1" customWidth="1"/>
    <col min="15" max="15" width="29.7109375" style="1" customWidth="1"/>
    <col min="16" max="16" width="22.85546875" style="1" customWidth="1"/>
    <col min="17" max="17" width="24.28515625" style="1" customWidth="1"/>
    <col min="18" max="18" width="12.28515625" style="1" customWidth="1"/>
    <col min="19" max="19" width="16.28515625" style="1" customWidth="1"/>
    <col min="20" max="20" width="18.42578125" style="1" customWidth="1"/>
    <col min="21" max="21" width="16.85546875" style="1" customWidth="1"/>
    <col min="22" max="22" width="17" style="1" customWidth="1"/>
    <col min="23" max="23" width="16.28515625" style="1" customWidth="1"/>
    <col min="24" max="24" width="16.42578125" style="1" customWidth="1"/>
    <col min="25" max="25" width="15.85546875" style="1" customWidth="1"/>
    <col min="26" max="26" width="17" style="1" customWidth="1"/>
    <col min="27" max="27" width="16.28515625" style="1" customWidth="1"/>
    <col min="28" max="28" width="9.42578125" style="1" customWidth="1"/>
    <col min="29" max="29" width="14.85546875" style="1" customWidth="1"/>
    <col min="30" max="30" width="17" style="1" customWidth="1"/>
    <col min="31" max="31" width="14" style="1" customWidth="1"/>
    <col min="32" max="32" width="16" style="1" customWidth="1"/>
    <col min="33" max="33" width="14" style="1" customWidth="1"/>
    <col min="34" max="34" width="15.42578125" style="1" customWidth="1"/>
    <col min="35" max="35" width="10.42578125" style="1" customWidth="1"/>
    <col min="36" max="36" width="16" style="1" customWidth="1"/>
    <col min="37" max="37" width="19" style="1" customWidth="1"/>
    <col min="38" max="38" width="12.28515625" style="1" customWidth="1"/>
    <col min="39" max="39" width="13.7109375" style="1" customWidth="1"/>
    <col min="40" max="40" width="12.7109375" style="1" customWidth="1"/>
    <col min="41" max="41" width="12.85546875" style="1" customWidth="1"/>
    <col min="42" max="42" width="19" style="1" customWidth="1"/>
    <col min="43" max="43" width="12.28515625" style="1" customWidth="1"/>
    <col min="44" max="44" width="13.7109375" style="1" customWidth="1"/>
    <col min="45" max="45" width="12.7109375" style="1" customWidth="1"/>
    <col min="46" max="46" width="12.28515625" style="1" customWidth="1"/>
    <col min="47" max="47" width="19" style="1" customWidth="1"/>
    <col min="48" max="48" width="12.28515625" style="1" customWidth="1"/>
    <col min="49" max="49" width="13.7109375" style="1" customWidth="1"/>
    <col min="50" max="50" width="12.7109375" style="1" customWidth="1"/>
    <col min="51" max="51" width="12.28515625" style="1" customWidth="1"/>
    <col min="52" max="52" width="19" style="1" customWidth="1"/>
    <col min="53" max="53" width="12.28515625" style="1" customWidth="1"/>
    <col min="54" max="54" width="13.7109375" style="1" customWidth="1"/>
    <col min="55" max="55" width="12.7109375" style="1" customWidth="1"/>
    <col min="56" max="56" width="12.28515625" style="1" customWidth="1"/>
    <col min="57" max="57" width="19" style="1" customWidth="1"/>
    <col min="58" max="58" width="12.28515625" style="1" customWidth="1"/>
    <col min="59" max="59" width="13.7109375" style="1" customWidth="1"/>
    <col min="60" max="60" width="12.7109375" style="1" customWidth="1"/>
    <col min="61" max="61" width="12.28515625" style="1" customWidth="1"/>
    <col min="62" max="62" width="19" style="1" customWidth="1"/>
    <col min="63" max="63" width="12.28515625" style="1" customWidth="1"/>
    <col min="64" max="64" width="13.7109375" style="1" customWidth="1"/>
    <col min="65" max="65" width="12.7109375" style="1" customWidth="1"/>
    <col min="66" max="66" width="12.28515625" style="1" customWidth="1"/>
    <col min="67" max="67" width="14.42578125" style="1" customWidth="1"/>
    <col min="68" max="70" width="24.140625" style="1" customWidth="1"/>
    <col min="71" max="71" width="14.42578125" style="1" customWidth="1"/>
    <col min="72" max="74" width="24.140625" style="1" customWidth="1"/>
    <col min="75" max="75" width="9.140625" style="1" customWidth="1"/>
    <col min="76" max="76" width="12.28515625" style="1" customWidth="1"/>
    <col min="77" max="78" width="22.42578125" style="1" customWidth="1"/>
    <col min="79" max="79" width="33.140625" style="1" customWidth="1"/>
    <col min="80" max="80" width="13.42578125" style="1" customWidth="1"/>
    <col min="81" max="81" width="14.140625" style="1" customWidth="1"/>
    <col min="82" max="82" width="19.7109375" style="1" customWidth="1"/>
    <col min="83" max="86" width="24.140625" style="1" customWidth="1"/>
    <col min="87" max="87" width="21" style="1" customWidth="1"/>
    <col min="88" max="88" width="14.42578125" style="1" customWidth="1"/>
    <col min="89" max="89" width="15.28515625" style="1" customWidth="1"/>
    <col min="90" max="90" width="17" style="1" customWidth="1"/>
    <col min="91" max="91" width="13.140625" style="1" customWidth="1"/>
    <col min="92" max="92" width="11.85546875" style="1" customWidth="1"/>
    <col min="93" max="93" width="15.7109375" style="1" customWidth="1"/>
    <col min="94" max="94" width="15.42578125" style="1" customWidth="1"/>
    <col min="95" max="95" width="15.85546875" style="1" customWidth="1"/>
    <col min="96" max="96" width="16.42578125" style="1" customWidth="1"/>
    <col min="97" max="97" width="14.42578125" style="1" customWidth="1"/>
    <col min="98" max="99" width="16" style="1" customWidth="1"/>
    <col min="100" max="100" width="12" style="1" customWidth="1"/>
    <col min="101" max="101" width="13.7109375" style="1" customWidth="1"/>
    <col min="102" max="102" width="15" style="1" customWidth="1"/>
    <col min="103" max="103" width="16.140625" style="1" customWidth="1"/>
    <col min="104" max="104" width="15.42578125" style="1" customWidth="1"/>
    <col min="105" max="105" width="16.7109375" style="1" customWidth="1"/>
    <col min="106" max="106" width="14.42578125" style="1" customWidth="1"/>
    <col min="107" max="107" width="13.28515625" style="1" customWidth="1"/>
    <col min="108" max="108" width="9" style="1" customWidth="1"/>
    <col min="109" max="109" width="14.85546875" style="1" customWidth="1"/>
    <col min="110" max="110" width="16.42578125" style="1" customWidth="1"/>
    <col min="111" max="111" width="13.140625" style="1" customWidth="1"/>
    <col min="112" max="112" width="14.85546875" style="1" customWidth="1"/>
    <col min="113" max="113" width="28.42578125" style="1" customWidth="1"/>
    <col min="114" max="114" width="19.28515625" style="1" customWidth="1"/>
    <col min="115" max="115" width="15.7109375" style="1" customWidth="1"/>
    <col min="116" max="117" width="15" style="1" customWidth="1"/>
    <col min="118" max="118" width="14" style="1" customWidth="1"/>
    <col min="119" max="123" width="13" style="1" customWidth="1"/>
    <col min="124" max="124" width="9.140625" style="1" customWidth="1"/>
    <col min="125" max="16384" width="9.140625" style="1"/>
  </cols>
  <sheetData>
    <row r="1" spans="1:123" ht="54.95" customHeight="1">
      <c r="A1" s="2" t="s">
        <v>0</v>
      </c>
      <c r="B1" s="70" t="s">
        <v>1</v>
      </c>
      <c r="C1" s="71" t="s">
        <v>2</v>
      </c>
      <c r="D1" s="71" t="s">
        <v>3</v>
      </c>
      <c r="E1" s="72" t="s">
        <v>4</v>
      </c>
      <c r="F1" s="5" t="s">
        <v>5</v>
      </c>
      <c r="G1" s="6" t="s">
        <v>6</v>
      </c>
      <c r="H1" s="7" t="s">
        <v>7</v>
      </c>
      <c r="I1" s="8" t="s">
        <v>8</v>
      </c>
      <c r="J1" s="7" t="s">
        <v>9</v>
      </c>
      <c r="K1" s="9" t="s">
        <v>10</v>
      </c>
      <c r="L1" s="9" t="s">
        <v>11</v>
      </c>
      <c r="M1" s="9" t="s">
        <v>12</v>
      </c>
      <c r="N1" s="8" t="s">
        <v>13</v>
      </c>
      <c r="O1" s="7" t="s">
        <v>14</v>
      </c>
      <c r="P1" s="8" t="s">
        <v>15</v>
      </c>
      <c r="Q1" s="12" t="s">
        <v>16</v>
      </c>
      <c r="R1" s="13" t="s">
        <v>17</v>
      </c>
      <c r="S1" s="13" t="s">
        <v>18</v>
      </c>
      <c r="T1" s="13" t="s">
        <v>19</v>
      </c>
      <c r="U1" s="13" t="s">
        <v>20</v>
      </c>
      <c r="V1" s="13" t="s">
        <v>21</v>
      </c>
      <c r="W1" s="13" t="s">
        <v>22</v>
      </c>
      <c r="X1" s="13" t="s">
        <v>23</v>
      </c>
      <c r="Y1" s="13" t="s">
        <v>24</v>
      </c>
      <c r="Z1" s="13" t="s">
        <v>25</v>
      </c>
      <c r="AA1" s="13" t="s">
        <v>26</v>
      </c>
      <c r="AB1" s="14" t="s">
        <v>27</v>
      </c>
      <c r="AC1" s="15" t="s">
        <v>28</v>
      </c>
      <c r="AD1" s="16" t="s">
        <v>29</v>
      </c>
      <c r="AE1" s="16" t="s">
        <v>30</v>
      </c>
      <c r="AF1" s="16" t="s">
        <v>31</v>
      </c>
      <c r="AG1" s="16" t="s">
        <v>32</v>
      </c>
      <c r="AH1" s="16" t="s">
        <v>33</v>
      </c>
      <c r="AI1" s="16" t="s">
        <v>34</v>
      </c>
      <c r="AJ1" s="17" t="s">
        <v>35</v>
      </c>
      <c r="AK1" s="7" t="s">
        <v>36</v>
      </c>
      <c r="AL1" s="9" t="s">
        <v>37</v>
      </c>
      <c r="AM1" s="9" t="s">
        <v>38</v>
      </c>
      <c r="AN1" s="9" t="s">
        <v>39</v>
      </c>
      <c r="AO1" s="8" t="s">
        <v>40</v>
      </c>
      <c r="AP1" s="7" t="s">
        <v>41</v>
      </c>
      <c r="AQ1" s="9" t="s">
        <v>42</v>
      </c>
      <c r="AR1" s="9" t="s">
        <v>43</v>
      </c>
      <c r="AS1" s="9" t="s">
        <v>44</v>
      </c>
      <c r="AT1" s="8" t="s">
        <v>45</v>
      </c>
      <c r="AU1" s="18" t="s">
        <v>46</v>
      </c>
      <c r="AV1" s="19" t="s">
        <v>47</v>
      </c>
      <c r="AW1" s="19" t="s">
        <v>48</v>
      </c>
      <c r="AX1" s="19" t="s">
        <v>49</v>
      </c>
      <c r="AY1" s="20" t="s">
        <v>50</v>
      </c>
      <c r="AZ1" s="7" t="s">
        <v>51</v>
      </c>
      <c r="BA1" s="9" t="s">
        <v>52</v>
      </c>
      <c r="BB1" s="9" t="s">
        <v>53</v>
      </c>
      <c r="BC1" s="9" t="s">
        <v>54</v>
      </c>
      <c r="BD1" s="8" t="s">
        <v>55</v>
      </c>
      <c r="BE1" s="18" t="s">
        <v>56</v>
      </c>
      <c r="BF1" s="19" t="s">
        <v>57</v>
      </c>
      <c r="BG1" s="19" t="s">
        <v>58</v>
      </c>
      <c r="BH1" s="19" t="s">
        <v>59</v>
      </c>
      <c r="BI1" s="20" t="s">
        <v>60</v>
      </c>
      <c r="BJ1" s="7" t="s">
        <v>61</v>
      </c>
      <c r="BK1" s="9" t="s">
        <v>62</v>
      </c>
      <c r="BL1" s="9" t="s">
        <v>63</v>
      </c>
      <c r="BM1" s="9" t="s">
        <v>64</v>
      </c>
      <c r="BN1" s="8" t="s">
        <v>65</v>
      </c>
      <c r="BO1" s="21" t="s">
        <v>66</v>
      </c>
      <c r="BP1" s="22" t="s">
        <v>67</v>
      </c>
      <c r="BQ1" s="22" t="s">
        <v>68</v>
      </c>
      <c r="BR1" s="23" t="s">
        <v>69</v>
      </c>
      <c r="BS1" s="21" t="s">
        <v>70</v>
      </c>
      <c r="BT1" s="22" t="s">
        <v>71</v>
      </c>
      <c r="BU1" s="22" t="s">
        <v>72</v>
      </c>
      <c r="BV1" s="23" t="s">
        <v>73</v>
      </c>
      <c r="BW1" s="24" t="s">
        <v>74</v>
      </c>
      <c r="BX1" s="25" t="s">
        <v>75</v>
      </c>
      <c r="BY1" s="25" t="s">
        <v>76</v>
      </c>
      <c r="BZ1" s="25" t="s">
        <v>77</v>
      </c>
      <c r="CA1" s="16" t="s">
        <v>372</v>
      </c>
      <c r="CB1" s="16" t="s">
        <v>78</v>
      </c>
      <c r="CC1" s="16" t="s">
        <v>79</v>
      </c>
      <c r="CD1" s="17" t="s">
        <v>80</v>
      </c>
      <c r="CE1" s="18" t="s">
        <v>81</v>
      </c>
      <c r="CF1" s="20" t="s">
        <v>82</v>
      </c>
      <c r="CG1" s="18" t="s">
        <v>83</v>
      </c>
      <c r="CH1" s="19" t="s">
        <v>84</v>
      </c>
      <c r="CI1" s="22" t="s">
        <v>85</v>
      </c>
      <c r="CJ1" s="26" t="s">
        <v>86</v>
      </c>
      <c r="CK1" s="26" t="s">
        <v>87</v>
      </c>
      <c r="CL1" s="26" t="s">
        <v>88</v>
      </c>
      <c r="CM1" s="26" t="s">
        <v>89</v>
      </c>
      <c r="CN1" s="26" t="s">
        <v>90</v>
      </c>
      <c r="CO1" s="26" t="s">
        <v>91</v>
      </c>
      <c r="CP1" s="26" t="s">
        <v>92</v>
      </c>
      <c r="CQ1" s="26" t="s">
        <v>93</v>
      </c>
      <c r="CR1" s="26" t="s">
        <v>94</v>
      </c>
      <c r="CS1" s="26" t="s">
        <v>95</v>
      </c>
      <c r="CT1" s="26" t="s">
        <v>96</v>
      </c>
      <c r="CU1" s="26" t="s">
        <v>97</v>
      </c>
      <c r="CV1" s="26" t="s">
        <v>98</v>
      </c>
      <c r="CW1" s="26" t="s">
        <v>99</v>
      </c>
      <c r="CX1" s="26" t="s">
        <v>100</v>
      </c>
      <c r="CY1" s="26" t="s">
        <v>101</v>
      </c>
      <c r="CZ1" s="26"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9" t="s">
        <v>116</v>
      </c>
      <c r="DO1" s="27"/>
      <c r="DP1" s="28"/>
      <c r="DQ1" s="28"/>
      <c r="DR1" s="28"/>
      <c r="DS1" s="28"/>
    </row>
    <row r="2" spans="1:123" ht="80.099999999999994" customHeight="1">
      <c r="A2" s="38">
        <v>1</v>
      </c>
      <c r="B2" s="73"/>
      <c r="C2" s="68"/>
      <c r="D2" s="68"/>
      <c r="E2" s="74"/>
      <c r="F2" s="62" t="s">
        <v>173</v>
      </c>
      <c r="G2" s="69" t="s">
        <v>267</v>
      </c>
      <c r="H2" s="64" t="s">
        <v>120</v>
      </c>
      <c r="I2" s="75" t="s">
        <v>268</v>
      </c>
      <c r="J2" s="78" t="s">
        <v>269</v>
      </c>
      <c r="K2" s="244" t="s">
        <v>270</v>
      </c>
      <c r="L2" s="79">
        <v>1</v>
      </c>
      <c r="M2" s="80" t="s">
        <v>271</v>
      </c>
      <c r="N2" s="81" t="s">
        <v>272</v>
      </c>
      <c r="O2" s="82" t="s">
        <v>126</v>
      </c>
      <c r="P2" s="83" t="s">
        <v>126</v>
      </c>
      <c r="Q2" s="84" t="s">
        <v>273</v>
      </c>
      <c r="R2" s="85" t="s">
        <v>274</v>
      </c>
      <c r="S2" s="79">
        <v>0</v>
      </c>
      <c r="T2" s="79">
        <v>0</v>
      </c>
      <c r="U2" s="79">
        <v>100</v>
      </c>
      <c r="V2" s="79">
        <v>0</v>
      </c>
      <c r="W2" s="79">
        <v>0</v>
      </c>
      <c r="X2" s="79">
        <v>0</v>
      </c>
      <c r="Y2" s="79">
        <v>0</v>
      </c>
      <c r="Z2" s="79">
        <v>0</v>
      </c>
      <c r="AA2" s="79">
        <v>0</v>
      </c>
      <c r="AB2" s="86">
        <v>100</v>
      </c>
      <c r="AC2" s="87" t="s">
        <v>130</v>
      </c>
      <c r="AD2" s="79" t="s">
        <v>131</v>
      </c>
      <c r="AE2" s="79" t="s">
        <v>126</v>
      </c>
      <c r="AF2" s="79" t="s">
        <v>126</v>
      </c>
      <c r="AG2" s="79" t="s">
        <v>127</v>
      </c>
      <c r="AH2" s="79">
        <v>2</v>
      </c>
      <c r="AI2" s="79">
        <v>16</v>
      </c>
      <c r="AJ2" s="88">
        <v>32</v>
      </c>
      <c r="AK2" s="89">
        <v>46273</v>
      </c>
      <c r="AL2" s="90" t="s">
        <v>169</v>
      </c>
      <c r="AM2" s="91">
        <v>0.4375</v>
      </c>
      <c r="AN2" s="92">
        <v>0.52083333333333337</v>
      </c>
      <c r="AO2" s="93" t="s">
        <v>275</v>
      </c>
      <c r="AP2" s="94"/>
      <c r="AQ2" s="90" t="e">
        <v>#VALUE!</v>
      </c>
      <c r="AR2" s="91"/>
      <c r="AS2" s="92"/>
      <c r="AT2" s="93"/>
      <c r="AU2" s="89"/>
      <c r="AV2" s="90" t="e">
        <v>#VALUE!</v>
      </c>
      <c r="AW2" s="91"/>
      <c r="AX2" s="92"/>
      <c r="AY2" s="93"/>
      <c r="AZ2" s="94"/>
      <c r="BA2" s="90" t="e">
        <v>#VALUE!</v>
      </c>
      <c r="BB2" s="91"/>
      <c r="BC2" s="92"/>
      <c r="BD2" s="93"/>
      <c r="BE2" s="89"/>
      <c r="BF2" s="90" t="e">
        <v>#VALUE!</v>
      </c>
      <c r="BG2" s="91"/>
      <c r="BH2" s="92"/>
      <c r="BI2" s="93"/>
      <c r="BJ2" s="94"/>
      <c r="BK2" s="90" t="e">
        <v>#VALUE!</v>
      </c>
      <c r="BL2" s="91"/>
      <c r="BM2" s="92"/>
      <c r="BN2" s="93"/>
      <c r="BO2" s="95" t="s">
        <v>160</v>
      </c>
      <c r="BP2" s="96" t="s">
        <v>276</v>
      </c>
      <c r="BQ2" s="96" t="s">
        <v>277</v>
      </c>
      <c r="BR2" s="81" t="s">
        <v>278</v>
      </c>
      <c r="BS2" s="87"/>
      <c r="BT2" s="80"/>
      <c r="BU2" s="80"/>
      <c r="BV2" s="97"/>
      <c r="BW2" s="84"/>
      <c r="BX2" s="98"/>
      <c r="BY2" s="80"/>
      <c r="BZ2" s="80"/>
      <c r="CA2" s="80" t="s">
        <v>279</v>
      </c>
      <c r="CB2" s="99"/>
      <c r="CC2" s="99"/>
      <c r="CD2" s="98"/>
      <c r="CE2" s="84" t="s">
        <v>280</v>
      </c>
      <c r="CF2" s="144" t="s">
        <v>281</v>
      </c>
      <c r="CG2" s="80" t="s">
        <v>282</v>
      </c>
      <c r="CH2" s="145" t="s">
        <v>283</v>
      </c>
      <c r="CI2" s="87" t="s">
        <v>126</v>
      </c>
      <c r="CJ2" s="87" t="s">
        <v>127</v>
      </c>
      <c r="CK2" s="87" t="s">
        <v>127</v>
      </c>
      <c r="CL2" s="87" t="s">
        <v>126</v>
      </c>
      <c r="CM2" s="87" t="s">
        <v>127</v>
      </c>
      <c r="CN2" s="87" t="s">
        <v>127</v>
      </c>
      <c r="CO2" s="87" t="s">
        <v>127</v>
      </c>
      <c r="CP2" s="87" t="s">
        <v>127</v>
      </c>
      <c r="CQ2" s="87" t="s">
        <v>127</v>
      </c>
      <c r="CR2" s="87" t="s">
        <v>127</v>
      </c>
      <c r="CS2" s="87" t="s">
        <v>127</v>
      </c>
      <c r="CT2" s="87" t="s">
        <v>127</v>
      </c>
      <c r="CU2" s="87" t="s">
        <v>127</v>
      </c>
      <c r="CV2" s="87" t="s">
        <v>127</v>
      </c>
      <c r="CW2" s="87" t="s">
        <v>127</v>
      </c>
      <c r="CX2" s="87" t="s">
        <v>127</v>
      </c>
      <c r="CY2" s="87" t="s">
        <v>127</v>
      </c>
      <c r="CZ2" s="83" t="s">
        <v>127</v>
      </c>
      <c r="DA2" s="95" t="s">
        <v>140</v>
      </c>
      <c r="DB2" s="100" t="s">
        <v>141</v>
      </c>
      <c r="DC2" s="100" t="s">
        <v>142</v>
      </c>
      <c r="DD2" s="100" t="s">
        <v>126</v>
      </c>
      <c r="DE2" s="100" t="s">
        <v>119</v>
      </c>
      <c r="DF2" s="100" t="s">
        <v>126</v>
      </c>
      <c r="DG2" s="101"/>
      <c r="DH2" s="101"/>
      <c r="DI2" s="102"/>
      <c r="DJ2" s="103"/>
      <c r="DK2" s="104" t="s">
        <v>126</v>
      </c>
      <c r="DL2" s="104" t="s">
        <v>126</v>
      </c>
      <c r="DM2" s="105" t="s">
        <v>126</v>
      </c>
      <c r="DN2" s="241" t="s">
        <v>284</v>
      </c>
      <c r="DO2" s="27"/>
      <c r="DP2" s="28"/>
      <c r="DQ2" s="28"/>
      <c r="DR2" s="28"/>
      <c r="DS2" s="28"/>
    </row>
    <row r="3" spans="1:123" ht="80.099999999999994" customHeight="1">
      <c r="A3" s="38">
        <v>2</v>
      </c>
      <c r="B3" s="73"/>
      <c r="C3" s="68"/>
      <c r="D3" s="68"/>
      <c r="E3" s="74"/>
      <c r="F3" s="62" t="s">
        <v>173</v>
      </c>
      <c r="G3" s="69" t="s">
        <v>267</v>
      </c>
      <c r="H3" s="64" t="s">
        <v>120</v>
      </c>
      <c r="I3" s="75" t="s">
        <v>268</v>
      </c>
      <c r="J3" s="78" t="s">
        <v>269</v>
      </c>
      <c r="K3" s="79" t="s">
        <v>270</v>
      </c>
      <c r="L3" s="79">
        <v>2</v>
      </c>
      <c r="M3" s="80" t="s">
        <v>271</v>
      </c>
      <c r="N3" s="81" t="s">
        <v>272</v>
      </c>
      <c r="O3" s="82" t="s">
        <v>126</v>
      </c>
      <c r="P3" s="83" t="s">
        <v>126</v>
      </c>
      <c r="Q3" s="84" t="s">
        <v>273</v>
      </c>
      <c r="R3" s="85" t="s">
        <v>274</v>
      </c>
      <c r="S3" s="79">
        <v>0</v>
      </c>
      <c r="T3" s="79">
        <v>0</v>
      </c>
      <c r="U3" s="79">
        <v>100</v>
      </c>
      <c r="V3" s="79">
        <v>0</v>
      </c>
      <c r="W3" s="79">
        <v>0</v>
      </c>
      <c r="X3" s="79">
        <v>0</v>
      </c>
      <c r="Y3" s="79">
        <v>0</v>
      </c>
      <c r="Z3" s="79">
        <v>0</v>
      </c>
      <c r="AA3" s="79">
        <v>0</v>
      </c>
      <c r="AB3" s="86">
        <v>100</v>
      </c>
      <c r="AC3" s="87" t="s">
        <v>130</v>
      </c>
      <c r="AD3" s="79" t="s">
        <v>131</v>
      </c>
      <c r="AE3" s="79" t="s">
        <v>126</v>
      </c>
      <c r="AF3" s="79" t="s">
        <v>126</v>
      </c>
      <c r="AG3" s="79" t="s">
        <v>127</v>
      </c>
      <c r="AH3" s="79">
        <v>2</v>
      </c>
      <c r="AI3" s="79">
        <v>16</v>
      </c>
      <c r="AJ3" s="88">
        <v>32</v>
      </c>
      <c r="AK3" s="89">
        <v>46273</v>
      </c>
      <c r="AL3" s="90">
        <v>3</v>
      </c>
      <c r="AM3" s="91">
        <v>0.52083333333333337</v>
      </c>
      <c r="AN3" s="92">
        <v>0.60416666666666663</v>
      </c>
      <c r="AO3" s="93" t="s">
        <v>275</v>
      </c>
      <c r="AP3" s="94"/>
      <c r="AQ3" s="90">
        <v>3</v>
      </c>
      <c r="AR3" s="91"/>
      <c r="AS3" s="92"/>
      <c r="AT3" s="93"/>
      <c r="AU3" s="89"/>
      <c r="AV3" s="90">
        <v>3</v>
      </c>
      <c r="AW3" s="91"/>
      <c r="AX3" s="92"/>
      <c r="AY3" s="93"/>
      <c r="AZ3" s="94"/>
      <c r="BA3" s="90">
        <v>3</v>
      </c>
      <c r="BB3" s="91"/>
      <c r="BC3" s="92"/>
      <c r="BD3" s="93"/>
      <c r="BE3" s="89"/>
      <c r="BF3" s="90">
        <v>3</v>
      </c>
      <c r="BG3" s="91"/>
      <c r="BH3" s="92"/>
      <c r="BI3" s="93"/>
      <c r="BJ3" s="94"/>
      <c r="BK3" s="90">
        <v>3</v>
      </c>
      <c r="BL3" s="91"/>
      <c r="BM3" s="92"/>
      <c r="BN3" s="93"/>
      <c r="BO3" s="95" t="s">
        <v>160</v>
      </c>
      <c r="BP3" s="96" t="s">
        <v>276</v>
      </c>
      <c r="BQ3" s="79" t="s">
        <v>277</v>
      </c>
      <c r="BR3" s="81" t="s">
        <v>278</v>
      </c>
      <c r="BS3" s="87"/>
      <c r="BT3" s="80"/>
      <c r="BU3" s="80"/>
      <c r="BV3" s="97"/>
      <c r="BW3" s="84"/>
      <c r="BX3" s="98"/>
      <c r="BY3" s="80"/>
      <c r="BZ3" s="80"/>
      <c r="CA3" s="80" t="s">
        <v>279</v>
      </c>
      <c r="CB3" s="99"/>
      <c r="CC3" s="99"/>
      <c r="CD3" s="98"/>
      <c r="CE3" s="84" t="s">
        <v>280</v>
      </c>
      <c r="CF3" s="98" t="s">
        <v>281</v>
      </c>
      <c r="CG3" s="80" t="s">
        <v>282</v>
      </c>
      <c r="CH3" s="81" t="s">
        <v>283</v>
      </c>
      <c r="CI3" s="87" t="s">
        <v>126</v>
      </c>
      <c r="CJ3" s="87" t="s">
        <v>127</v>
      </c>
      <c r="CK3" s="87" t="s">
        <v>127</v>
      </c>
      <c r="CL3" s="87" t="s">
        <v>126</v>
      </c>
      <c r="CM3" s="87" t="s">
        <v>127</v>
      </c>
      <c r="CN3" s="87" t="s">
        <v>127</v>
      </c>
      <c r="CO3" s="87" t="s">
        <v>127</v>
      </c>
      <c r="CP3" s="87" t="s">
        <v>127</v>
      </c>
      <c r="CQ3" s="87" t="s">
        <v>127</v>
      </c>
      <c r="CR3" s="87" t="s">
        <v>127</v>
      </c>
      <c r="CS3" s="87" t="s">
        <v>127</v>
      </c>
      <c r="CT3" s="87" t="s">
        <v>127</v>
      </c>
      <c r="CU3" s="87" t="s">
        <v>127</v>
      </c>
      <c r="CV3" s="87" t="s">
        <v>127</v>
      </c>
      <c r="CW3" s="87" t="s">
        <v>127</v>
      </c>
      <c r="CX3" s="87" t="s">
        <v>127</v>
      </c>
      <c r="CY3" s="87" t="s">
        <v>127</v>
      </c>
      <c r="CZ3" s="83" t="s">
        <v>127</v>
      </c>
      <c r="DA3" s="95" t="s">
        <v>140</v>
      </c>
      <c r="DB3" s="100" t="s">
        <v>141</v>
      </c>
      <c r="DC3" s="100" t="s">
        <v>142</v>
      </c>
      <c r="DD3" s="100" t="s">
        <v>126</v>
      </c>
      <c r="DE3" s="100" t="s">
        <v>119</v>
      </c>
      <c r="DF3" s="100" t="s">
        <v>126</v>
      </c>
      <c r="DG3" s="101"/>
      <c r="DH3" s="101"/>
      <c r="DI3" s="102"/>
      <c r="DJ3" s="103"/>
      <c r="DK3" s="104" t="s">
        <v>126</v>
      </c>
      <c r="DL3" s="104" t="s">
        <v>126</v>
      </c>
      <c r="DM3" s="105" t="s">
        <v>126</v>
      </c>
      <c r="DN3" s="241" t="s">
        <v>285</v>
      </c>
      <c r="DO3" s="27"/>
      <c r="DP3" s="28"/>
      <c r="DQ3" s="28"/>
      <c r="DR3" s="28"/>
      <c r="DS3" s="28"/>
    </row>
    <row r="4" spans="1:123" ht="80.099999999999994" customHeight="1">
      <c r="A4" s="38">
        <v>3</v>
      </c>
      <c r="B4" s="73"/>
      <c r="C4" s="68"/>
      <c r="D4" s="68"/>
      <c r="E4" s="74"/>
      <c r="F4" s="62" t="s">
        <v>173</v>
      </c>
      <c r="G4" s="69" t="s">
        <v>267</v>
      </c>
      <c r="H4" s="64" t="s">
        <v>120</v>
      </c>
      <c r="I4" s="75" t="s">
        <v>268</v>
      </c>
      <c r="J4" s="78" t="s">
        <v>288</v>
      </c>
      <c r="K4" s="79" t="s">
        <v>289</v>
      </c>
      <c r="L4" s="79">
        <v>1</v>
      </c>
      <c r="M4" s="80" t="s">
        <v>290</v>
      </c>
      <c r="N4" s="81" t="s">
        <v>291</v>
      </c>
      <c r="O4" s="107" t="s">
        <v>126</v>
      </c>
      <c r="P4" s="108" t="s">
        <v>126</v>
      </c>
      <c r="Q4" s="84" t="s">
        <v>273</v>
      </c>
      <c r="R4" s="106" t="s">
        <v>274</v>
      </c>
      <c r="S4" s="79">
        <v>0</v>
      </c>
      <c r="T4" s="79">
        <v>0</v>
      </c>
      <c r="U4" s="79">
        <v>100</v>
      </c>
      <c r="V4" s="79">
        <v>0</v>
      </c>
      <c r="W4" s="79">
        <v>0</v>
      </c>
      <c r="X4" s="79">
        <v>0</v>
      </c>
      <c r="Y4" s="79">
        <v>0</v>
      </c>
      <c r="Z4" s="79">
        <v>0</v>
      </c>
      <c r="AA4" s="79">
        <v>0</v>
      </c>
      <c r="AB4" s="86">
        <v>100</v>
      </c>
      <c r="AC4" s="109" t="s">
        <v>130</v>
      </c>
      <c r="AD4" s="79" t="s">
        <v>131</v>
      </c>
      <c r="AE4" s="79" t="s">
        <v>126</v>
      </c>
      <c r="AF4" s="79" t="s">
        <v>126</v>
      </c>
      <c r="AG4" s="79" t="s">
        <v>127</v>
      </c>
      <c r="AH4" s="79">
        <v>2</v>
      </c>
      <c r="AI4" s="79">
        <v>10</v>
      </c>
      <c r="AJ4" s="88">
        <v>20</v>
      </c>
      <c r="AK4" s="89">
        <v>46273</v>
      </c>
      <c r="AL4" s="90">
        <v>5</v>
      </c>
      <c r="AM4" s="91">
        <v>0.64583333333333337</v>
      </c>
      <c r="AN4" s="92">
        <v>0.72916666666666663</v>
      </c>
      <c r="AO4" s="110" t="s">
        <v>292</v>
      </c>
      <c r="AP4" s="94"/>
      <c r="AQ4" s="90">
        <v>5</v>
      </c>
      <c r="AR4" s="91"/>
      <c r="AS4" s="92"/>
      <c r="AT4" s="93"/>
      <c r="AU4" s="89"/>
      <c r="AV4" s="90">
        <v>5</v>
      </c>
      <c r="AW4" s="91"/>
      <c r="AX4" s="92"/>
      <c r="AY4" s="93"/>
      <c r="AZ4" s="111"/>
      <c r="BA4" s="90">
        <v>5</v>
      </c>
      <c r="BB4" s="91"/>
      <c r="BC4" s="92"/>
      <c r="BD4" s="93"/>
      <c r="BE4" s="89"/>
      <c r="BF4" s="90">
        <v>5</v>
      </c>
      <c r="BG4" s="91"/>
      <c r="BH4" s="92"/>
      <c r="BI4" s="93"/>
      <c r="BJ4" s="111"/>
      <c r="BK4" s="90">
        <v>5</v>
      </c>
      <c r="BL4" s="91"/>
      <c r="BM4" s="92"/>
      <c r="BN4" s="93"/>
      <c r="BO4" s="95" t="s">
        <v>134</v>
      </c>
      <c r="BP4" s="96" t="s">
        <v>293</v>
      </c>
      <c r="BQ4" s="79" t="s">
        <v>294</v>
      </c>
      <c r="BR4" s="81" t="s">
        <v>295</v>
      </c>
      <c r="BS4" s="95"/>
      <c r="BT4" s="80"/>
      <c r="BU4" s="80"/>
      <c r="BV4" s="81"/>
      <c r="BW4" s="84"/>
      <c r="BX4" s="98"/>
      <c r="BY4" s="80"/>
      <c r="BZ4" s="80"/>
      <c r="CA4" s="80"/>
      <c r="CB4" s="99"/>
      <c r="CC4" s="99"/>
      <c r="CD4" s="99"/>
      <c r="CE4" s="84" t="s">
        <v>280</v>
      </c>
      <c r="CF4" s="117" t="s">
        <v>281</v>
      </c>
      <c r="CG4" s="80" t="s">
        <v>282</v>
      </c>
      <c r="CH4" s="145" t="s">
        <v>283</v>
      </c>
      <c r="CI4" s="87" t="s">
        <v>126</v>
      </c>
      <c r="CJ4" s="87" t="s">
        <v>127</v>
      </c>
      <c r="CK4" s="87" t="s">
        <v>127</v>
      </c>
      <c r="CL4" s="87" t="s">
        <v>126</v>
      </c>
      <c r="CM4" s="87" t="s">
        <v>127</v>
      </c>
      <c r="CN4" s="87" t="s">
        <v>127</v>
      </c>
      <c r="CO4" s="87" t="s">
        <v>127</v>
      </c>
      <c r="CP4" s="87" t="s">
        <v>127</v>
      </c>
      <c r="CQ4" s="87" t="s">
        <v>127</v>
      </c>
      <c r="CR4" s="87" t="s">
        <v>127</v>
      </c>
      <c r="CS4" s="87" t="s">
        <v>127</v>
      </c>
      <c r="CT4" s="87" t="s">
        <v>127</v>
      </c>
      <c r="CU4" s="87" t="s">
        <v>127</v>
      </c>
      <c r="CV4" s="87" t="s">
        <v>127</v>
      </c>
      <c r="CW4" s="87" t="s">
        <v>127</v>
      </c>
      <c r="CX4" s="87" t="s">
        <v>127</v>
      </c>
      <c r="CY4" s="87" t="s">
        <v>127</v>
      </c>
      <c r="CZ4" s="83" t="s">
        <v>127</v>
      </c>
      <c r="DA4" s="95" t="s">
        <v>140</v>
      </c>
      <c r="DB4" s="100" t="s">
        <v>141</v>
      </c>
      <c r="DC4" s="100" t="s">
        <v>142</v>
      </c>
      <c r="DD4" s="100" t="s">
        <v>126</v>
      </c>
      <c r="DE4" s="100" t="s">
        <v>119</v>
      </c>
      <c r="DF4" s="100" t="s">
        <v>126</v>
      </c>
      <c r="DG4" s="101"/>
      <c r="DH4" s="101"/>
      <c r="DI4" s="102"/>
      <c r="DJ4" s="103"/>
      <c r="DK4" s="104" t="s">
        <v>126</v>
      </c>
      <c r="DL4" s="104" t="s">
        <v>126</v>
      </c>
      <c r="DM4" s="105" t="s">
        <v>126</v>
      </c>
      <c r="DN4" s="242" t="s">
        <v>296</v>
      </c>
      <c r="DO4" s="27"/>
      <c r="DP4" s="28"/>
      <c r="DQ4" s="28"/>
      <c r="DR4" s="28"/>
      <c r="DS4" s="28"/>
    </row>
    <row r="5" spans="1:123" ht="80.099999999999994" customHeight="1">
      <c r="A5" s="38">
        <v>4</v>
      </c>
      <c r="B5" s="73"/>
      <c r="C5" s="68"/>
      <c r="D5" s="68"/>
      <c r="E5" s="74"/>
      <c r="F5" s="62" t="s">
        <v>173</v>
      </c>
      <c r="G5" s="69" t="s">
        <v>267</v>
      </c>
      <c r="H5" s="64" t="s">
        <v>120</v>
      </c>
      <c r="I5" s="75" t="s">
        <v>268</v>
      </c>
      <c r="J5" s="78" t="s">
        <v>288</v>
      </c>
      <c r="K5" s="79" t="s">
        <v>289</v>
      </c>
      <c r="L5" s="79">
        <v>2</v>
      </c>
      <c r="M5" s="80" t="s">
        <v>290</v>
      </c>
      <c r="N5" s="81" t="s">
        <v>291</v>
      </c>
      <c r="O5" s="107" t="s">
        <v>126</v>
      </c>
      <c r="P5" s="108" t="s">
        <v>126</v>
      </c>
      <c r="Q5" s="84" t="s">
        <v>273</v>
      </c>
      <c r="R5" s="85" t="s">
        <v>274</v>
      </c>
      <c r="S5" s="79">
        <v>0</v>
      </c>
      <c r="T5" s="79">
        <v>0</v>
      </c>
      <c r="U5" s="79">
        <v>100</v>
      </c>
      <c r="V5" s="79">
        <v>0</v>
      </c>
      <c r="W5" s="79">
        <v>0</v>
      </c>
      <c r="X5" s="79">
        <v>0</v>
      </c>
      <c r="Y5" s="79">
        <v>0</v>
      </c>
      <c r="Z5" s="79">
        <v>0</v>
      </c>
      <c r="AA5" s="79">
        <v>0</v>
      </c>
      <c r="AB5" s="86">
        <v>100</v>
      </c>
      <c r="AC5" s="109" t="s">
        <v>130</v>
      </c>
      <c r="AD5" s="79" t="s">
        <v>131</v>
      </c>
      <c r="AE5" s="79" t="s">
        <v>126</v>
      </c>
      <c r="AF5" s="79" t="s">
        <v>126</v>
      </c>
      <c r="AG5" s="79" t="s">
        <v>127</v>
      </c>
      <c r="AH5" s="79">
        <v>2</v>
      </c>
      <c r="AI5" s="79">
        <v>10</v>
      </c>
      <c r="AJ5" s="88">
        <v>20</v>
      </c>
      <c r="AK5" s="89">
        <v>46273</v>
      </c>
      <c r="AL5" s="90">
        <v>3</v>
      </c>
      <c r="AM5" s="91">
        <v>0.72916666666666663</v>
      </c>
      <c r="AN5" s="92">
        <v>0.8125</v>
      </c>
      <c r="AO5" s="110" t="s">
        <v>292</v>
      </c>
      <c r="AP5" s="94"/>
      <c r="AQ5" s="90">
        <v>3</v>
      </c>
      <c r="AR5" s="91"/>
      <c r="AS5" s="92"/>
      <c r="AT5" s="93"/>
      <c r="AU5" s="89"/>
      <c r="AV5" s="90">
        <v>3</v>
      </c>
      <c r="AW5" s="91"/>
      <c r="AX5" s="92"/>
      <c r="AY5" s="93"/>
      <c r="AZ5" s="111"/>
      <c r="BA5" s="90">
        <v>3</v>
      </c>
      <c r="BB5" s="91"/>
      <c r="BC5" s="92"/>
      <c r="BD5" s="93"/>
      <c r="BE5" s="89"/>
      <c r="BF5" s="90">
        <v>3</v>
      </c>
      <c r="BG5" s="91"/>
      <c r="BH5" s="92"/>
      <c r="BI5" s="93"/>
      <c r="BJ5" s="111"/>
      <c r="BK5" s="90">
        <v>3</v>
      </c>
      <c r="BL5" s="91"/>
      <c r="BM5" s="92"/>
      <c r="BN5" s="112"/>
      <c r="BO5" s="95" t="s">
        <v>134</v>
      </c>
      <c r="BP5" s="96" t="s">
        <v>293</v>
      </c>
      <c r="BQ5" s="79" t="s">
        <v>294</v>
      </c>
      <c r="BR5" s="81" t="s">
        <v>295</v>
      </c>
      <c r="BS5" s="95"/>
      <c r="BT5" s="80"/>
      <c r="BU5" s="80"/>
      <c r="BV5" s="81"/>
      <c r="BW5" s="84"/>
      <c r="BX5" s="98"/>
      <c r="BY5" s="80"/>
      <c r="BZ5" s="80"/>
      <c r="CA5" s="80"/>
      <c r="CB5" s="99"/>
      <c r="CC5" s="99"/>
      <c r="CD5" s="99"/>
      <c r="CE5" s="84" t="s">
        <v>280</v>
      </c>
      <c r="CF5" s="99" t="s">
        <v>281</v>
      </c>
      <c r="CG5" s="80" t="s">
        <v>282</v>
      </c>
      <c r="CH5" s="81" t="s">
        <v>283</v>
      </c>
      <c r="CI5" s="87" t="s">
        <v>126</v>
      </c>
      <c r="CJ5" s="87" t="s">
        <v>127</v>
      </c>
      <c r="CK5" s="87" t="s">
        <v>127</v>
      </c>
      <c r="CL5" s="87" t="s">
        <v>126</v>
      </c>
      <c r="CM5" s="87" t="s">
        <v>127</v>
      </c>
      <c r="CN5" s="87" t="s">
        <v>127</v>
      </c>
      <c r="CO5" s="87" t="s">
        <v>127</v>
      </c>
      <c r="CP5" s="87" t="s">
        <v>127</v>
      </c>
      <c r="CQ5" s="87" t="s">
        <v>127</v>
      </c>
      <c r="CR5" s="87" t="s">
        <v>127</v>
      </c>
      <c r="CS5" s="87" t="s">
        <v>127</v>
      </c>
      <c r="CT5" s="87" t="s">
        <v>127</v>
      </c>
      <c r="CU5" s="87" t="s">
        <v>127</v>
      </c>
      <c r="CV5" s="87" t="s">
        <v>127</v>
      </c>
      <c r="CW5" s="87" t="s">
        <v>127</v>
      </c>
      <c r="CX5" s="87" t="s">
        <v>127</v>
      </c>
      <c r="CY5" s="87" t="s">
        <v>127</v>
      </c>
      <c r="CZ5" s="83" t="s">
        <v>127</v>
      </c>
      <c r="DA5" s="95" t="s">
        <v>140</v>
      </c>
      <c r="DB5" s="100" t="s">
        <v>141</v>
      </c>
      <c r="DC5" s="100" t="s">
        <v>142</v>
      </c>
      <c r="DD5" s="100" t="s">
        <v>126</v>
      </c>
      <c r="DE5" s="100" t="s">
        <v>119</v>
      </c>
      <c r="DF5" s="100" t="s">
        <v>126</v>
      </c>
      <c r="DG5" s="101"/>
      <c r="DH5" s="101"/>
      <c r="DI5" s="102"/>
      <c r="DJ5" s="103"/>
      <c r="DK5" s="104" t="s">
        <v>126</v>
      </c>
      <c r="DL5" s="104" t="s">
        <v>126</v>
      </c>
      <c r="DM5" s="105" t="s">
        <v>126</v>
      </c>
      <c r="DN5" s="242" t="s">
        <v>297</v>
      </c>
      <c r="DO5" s="27"/>
      <c r="DP5" s="28"/>
      <c r="DQ5" s="28"/>
      <c r="DR5" s="28"/>
      <c r="DS5" s="28"/>
    </row>
    <row r="6" spans="1:123" ht="80.099999999999994" customHeight="1">
      <c r="A6" s="38">
        <v>5</v>
      </c>
      <c r="B6" s="73"/>
      <c r="C6" s="68"/>
      <c r="D6" s="68"/>
      <c r="E6" s="74"/>
      <c r="F6" s="62" t="s">
        <v>173</v>
      </c>
      <c r="G6" s="69" t="s">
        <v>267</v>
      </c>
      <c r="H6" s="251" t="s">
        <v>120</v>
      </c>
      <c r="I6" s="252" t="s">
        <v>268</v>
      </c>
      <c r="J6" s="253" t="s">
        <v>300</v>
      </c>
      <c r="K6" s="254" t="s">
        <v>301</v>
      </c>
      <c r="L6" s="255"/>
      <c r="M6" s="256" t="s">
        <v>302</v>
      </c>
      <c r="N6" s="257" t="s">
        <v>303</v>
      </c>
      <c r="O6" s="258" t="s">
        <v>126</v>
      </c>
      <c r="P6" s="259" t="s">
        <v>126</v>
      </c>
      <c r="Q6" s="260" t="s">
        <v>273</v>
      </c>
      <c r="R6" s="261" t="s">
        <v>274</v>
      </c>
      <c r="S6" s="255">
        <v>0</v>
      </c>
      <c r="T6" s="255">
        <v>0</v>
      </c>
      <c r="U6" s="255">
        <v>100</v>
      </c>
      <c r="V6" s="255">
        <v>0</v>
      </c>
      <c r="W6" s="255">
        <v>0</v>
      </c>
      <c r="X6" s="255">
        <v>0</v>
      </c>
      <c r="Y6" s="255">
        <v>0</v>
      </c>
      <c r="Z6" s="255">
        <v>0</v>
      </c>
      <c r="AA6" s="255">
        <v>0</v>
      </c>
      <c r="AB6" s="262">
        <v>100</v>
      </c>
      <c r="AC6" s="263" t="s">
        <v>130</v>
      </c>
      <c r="AD6" s="255" t="s">
        <v>131</v>
      </c>
      <c r="AE6" s="255" t="s">
        <v>126</v>
      </c>
      <c r="AF6" s="255" t="s">
        <v>126</v>
      </c>
      <c r="AG6" s="255" t="s">
        <v>126</v>
      </c>
      <c r="AH6" s="255">
        <v>6</v>
      </c>
      <c r="AI6" s="255">
        <v>10</v>
      </c>
      <c r="AJ6" s="264">
        <v>60</v>
      </c>
      <c r="AK6" s="265">
        <v>46274</v>
      </c>
      <c r="AL6" s="266">
        <v>4</v>
      </c>
      <c r="AM6" s="267">
        <v>0.64583333333333337</v>
      </c>
      <c r="AN6" s="268">
        <v>0.72916666666666663</v>
      </c>
      <c r="AO6" s="269" t="s">
        <v>292</v>
      </c>
      <c r="AP6" s="270">
        <v>46281</v>
      </c>
      <c r="AQ6" s="271">
        <v>4</v>
      </c>
      <c r="AR6" s="267">
        <v>0.64583333333333337</v>
      </c>
      <c r="AS6" s="268">
        <v>0.72916666666666663</v>
      </c>
      <c r="AT6" s="269" t="s">
        <v>292</v>
      </c>
      <c r="AU6" s="265">
        <v>46288</v>
      </c>
      <c r="AV6" s="271">
        <v>4</v>
      </c>
      <c r="AW6" s="267">
        <v>0.64583333333333337</v>
      </c>
      <c r="AX6" s="268">
        <v>0.72916666666666663</v>
      </c>
      <c r="AY6" s="269" t="s">
        <v>292</v>
      </c>
      <c r="AZ6" s="270"/>
      <c r="BA6" s="271">
        <v>4</v>
      </c>
      <c r="BB6" s="267"/>
      <c r="BC6" s="268"/>
      <c r="BD6" s="269"/>
      <c r="BE6" s="265"/>
      <c r="BF6" s="271">
        <v>4</v>
      </c>
      <c r="BG6" s="267"/>
      <c r="BH6" s="268"/>
      <c r="BI6" s="269"/>
      <c r="BJ6" s="270"/>
      <c r="BK6" s="271">
        <v>4</v>
      </c>
      <c r="BL6" s="267"/>
      <c r="BM6" s="268"/>
      <c r="BN6" s="269"/>
      <c r="BO6" s="253" t="s">
        <v>160</v>
      </c>
      <c r="BP6" s="272" t="s">
        <v>304</v>
      </c>
      <c r="BQ6" s="255" t="s">
        <v>305</v>
      </c>
      <c r="BR6" s="273" t="s">
        <v>306</v>
      </c>
      <c r="BS6" s="274"/>
      <c r="BT6" s="256"/>
      <c r="BU6" s="256"/>
      <c r="BV6" s="275"/>
      <c r="BW6" s="276"/>
      <c r="BX6" s="277"/>
      <c r="BY6" s="256"/>
      <c r="BZ6" s="256"/>
      <c r="CA6" s="278" t="s">
        <v>279</v>
      </c>
      <c r="CB6" s="279"/>
      <c r="CC6" s="279"/>
      <c r="CD6" s="280"/>
      <c r="CE6" s="260" t="s">
        <v>280</v>
      </c>
      <c r="CF6" s="281" t="s">
        <v>281</v>
      </c>
      <c r="CG6" s="256" t="s">
        <v>282</v>
      </c>
      <c r="CH6" s="282" t="s">
        <v>283</v>
      </c>
      <c r="CI6" s="274" t="s">
        <v>126</v>
      </c>
      <c r="CJ6" s="274" t="s">
        <v>127</v>
      </c>
      <c r="CK6" s="274" t="s">
        <v>127</v>
      </c>
      <c r="CL6" s="274" t="s">
        <v>126</v>
      </c>
      <c r="CM6" s="274" t="s">
        <v>127</v>
      </c>
      <c r="CN6" s="274" t="s">
        <v>127</v>
      </c>
      <c r="CO6" s="274" t="s">
        <v>127</v>
      </c>
      <c r="CP6" s="274" t="s">
        <v>127</v>
      </c>
      <c r="CQ6" s="274" t="s">
        <v>127</v>
      </c>
      <c r="CR6" s="274" t="s">
        <v>127</v>
      </c>
      <c r="CS6" s="274" t="s">
        <v>127</v>
      </c>
      <c r="CT6" s="274" t="s">
        <v>127</v>
      </c>
      <c r="CU6" s="274" t="s">
        <v>127</v>
      </c>
      <c r="CV6" s="274" t="s">
        <v>127</v>
      </c>
      <c r="CW6" s="274" t="s">
        <v>127</v>
      </c>
      <c r="CX6" s="274" t="s">
        <v>127</v>
      </c>
      <c r="CY6" s="274" t="s">
        <v>127</v>
      </c>
      <c r="CZ6" s="283" t="s">
        <v>127</v>
      </c>
      <c r="DA6" s="284"/>
      <c r="DB6" s="285"/>
      <c r="DC6" s="286" t="s">
        <v>126</v>
      </c>
      <c r="DD6" s="286" t="s">
        <v>126</v>
      </c>
      <c r="DE6" s="287" t="s">
        <v>126</v>
      </c>
      <c r="DF6" s="100"/>
      <c r="DG6" s="129"/>
      <c r="DH6" s="129"/>
      <c r="DI6" s="102"/>
      <c r="DJ6" s="102"/>
      <c r="DK6" s="104"/>
      <c r="DL6" s="104"/>
      <c r="DM6" s="250"/>
      <c r="DN6" s="288" t="s">
        <v>307</v>
      </c>
      <c r="DO6" s="28"/>
      <c r="DP6" s="28"/>
      <c r="DQ6" s="28"/>
      <c r="DR6" s="28"/>
      <c r="DS6" s="28"/>
    </row>
    <row r="7" spans="1:123" ht="86.25" customHeight="1">
      <c r="A7" s="38">
        <v>6</v>
      </c>
      <c r="B7" s="73"/>
      <c r="C7" s="68"/>
      <c r="D7" s="68"/>
      <c r="E7" s="74"/>
      <c r="F7" s="133" t="s">
        <v>173</v>
      </c>
      <c r="G7" s="86" t="s">
        <v>267</v>
      </c>
      <c r="H7" s="133" t="s">
        <v>120</v>
      </c>
      <c r="I7" s="156" t="s">
        <v>268</v>
      </c>
      <c r="J7" s="95" t="s">
        <v>386</v>
      </c>
      <c r="K7" s="134" t="s">
        <v>381</v>
      </c>
      <c r="L7" s="79"/>
      <c r="M7" s="157" t="s">
        <v>390</v>
      </c>
      <c r="N7" s="158" t="s">
        <v>385</v>
      </c>
      <c r="O7" s="115" t="s">
        <v>126</v>
      </c>
      <c r="P7" s="138" t="s">
        <v>126</v>
      </c>
      <c r="Q7" s="159" t="s">
        <v>273</v>
      </c>
      <c r="R7" s="160" t="s">
        <v>274</v>
      </c>
      <c r="S7" s="161">
        <v>0</v>
      </c>
      <c r="T7" s="161">
        <v>0</v>
      </c>
      <c r="U7" s="161">
        <v>100</v>
      </c>
      <c r="V7" s="161">
        <v>0</v>
      </c>
      <c r="W7" s="161">
        <v>0</v>
      </c>
      <c r="X7" s="161">
        <v>0</v>
      </c>
      <c r="Y7" s="161">
        <v>0</v>
      </c>
      <c r="Z7" s="161">
        <v>0</v>
      </c>
      <c r="AA7" s="161">
        <v>0</v>
      </c>
      <c r="AB7" s="86">
        <v>100</v>
      </c>
      <c r="AC7" s="162" t="s">
        <v>157</v>
      </c>
      <c r="AD7" s="163" t="s">
        <v>221</v>
      </c>
      <c r="AE7" s="79" t="s">
        <v>127</v>
      </c>
      <c r="AF7" s="79" t="s">
        <v>126</v>
      </c>
      <c r="AG7" s="163" t="s">
        <v>127</v>
      </c>
      <c r="AH7" s="246">
        <v>1</v>
      </c>
      <c r="AI7" s="161">
        <v>200</v>
      </c>
      <c r="AJ7" s="147">
        <v>200</v>
      </c>
      <c r="AK7" s="164">
        <v>46274</v>
      </c>
      <c r="AL7" s="90" t="s">
        <v>234</v>
      </c>
      <c r="AM7" s="165">
        <v>0.60416666666666663</v>
      </c>
      <c r="AN7" s="166">
        <v>0.64583333333333337</v>
      </c>
      <c r="AO7" s="167" t="s">
        <v>377</v>
      </c>
      <c r="AP7" s="168" t="s">
        <v>184</v>
      </c>
      <c r="AQ7" s="90" t="s">
        <v>234</v>
      </c>
      <c r="AR7" s="169" t="s">
        <v>184</v>
      </c>
      <c r="AS7" s="170" t="s">
        <v>184</v>
      </c>
      <c r="AT7" s="170" t="s">
        <v>184</v>
      </c>
      <c r="AU7" s="164" t="s">
        <v>184</v>
      </c>
      <c r="AV7" s="171" t="s">
        <v>234</v>
      </c>
      <c r="AW7" s="165" t="s">
        <v>184</v>
      </c>
      <c r="AX7" s="166" t="s">
        <v>184</v>
      </c>
      <c r="AY7" s="167" t="s">
        <v>184</v>
      </c>
      <c r="AZ7" s="168" t="s">
        <v>184</v>
      </c>
      <c r="BA7" s="172" t="s">
        <v>234</v>
      </c>
      <c r="BB7" s="169" t="s">
        <v>184</v>
      </c>
      <c r="BC7" s="170" t="s">
        <v>184</v>
      </c>
      <c r="BD7" s="170" t="s">
        <v>184</v>
      </c>
      <c r="BE7" s="164" t="s">
        <v>184</v>
      </c>
      <c r="BF7" s="171" t="s">
        <v>234</v>
      </c>
      <c r="BG7" s="165" t="s">
        <v>184</v>
      </c>
      <c r="BH7" s="166" t="s">
        <v>184</v>
      </c>
      <c r="BI7" s="167" t="s">
        <v>184</v>
      </c>
      <c r="BJ7" s="168" t="s">
        <v>184</v>
      </c>
      <c r="BK7" s="171" t="s">
        <v>234</v>
      </c>
      <c r="BL7" s="165" t="s">
        <v>184</v>
      </c>
      <c r="BM7" s="166" t="s">
        <v>184</v>
      </c>
      <c r="BN7" s="166" t="s">
        <v>184</v>
      </c>
      <c r="BO7" s="173" t="s">
        <v>134</v>
      </c>
      <c r="BP7" s="174" t="s">
        <v>389</v>
      </c>
      <c r="BQ7" s="163" t="s">
        <v>382</v>
      </c>
      <c r="BR7" s="158" t="s">
        <v>387</v>
      </c>
      <c r="BS7" s="162"/>
      <c r="BT7" s="174"/>
      <c r="BU7" s="163"/>
      <c r="BV7" s="175"/>
      <c r="BW7" s="176"/>
      <c r="BX7" s="177"/>
      <c r="BY7" s="178"/>
      <c r="BZ7" s="178" t="s">
        <v>184</v>
      </c>
      <c r="CA7" s="178"/>
      <c r="CB7" s="179" t="s">
        <v>184</v>
      </c>
      <c r="CC7" s="179" t="s">
        <v>184</v>
      </c>
      <c r="CD7" s="180" t="s">
        <v>184</v>
      </c>
      <c r="CE7" s="159" t="s">
        <v>280</v>
      </c>
      <c r="CF7" s="181" t="s">
        <v>281</v>
      </c>
      <c r="CG7" s="157" t="s">
        <v>383</v>
      </c>
      <c r="CH7" s="182" t="s">
        <v>384</v>
      </c>
      <c r="CI7" s="87" t="s">
        <v>126</v>
      </c>
      <c r="CJ7" s="162" t="s">
        <v>127</v>
      </c>
      <c r="CK7" s="162" t="s">
        <v>127</v>
      </c>
      <c r="CL7" s="87" t="s">
        <v>126</v>
      </c>
      <c r="CM7" s="162" t="s">
        <v>127</v>
      </c>
      <c r="CN7" s="162" t="s">
        <v>127</v>
      </c>
      <c r="CO7" s="162" t="s">
        <v>127</v>
      </c>
      <c r="CP7" s="162" t="s">
        <v>127</v>
      </c>
      <c r="CQ7" s="162" t="s">
        <v>127</v>
      </c>
      <c r="CR7" s="162" t="s">
        <v>127</v>
      </c>
      <c r="CS7" s="162" t="s">
        <v>127</v>
      </c>
      <c r="CT7" s="162" t="s">
        <v>127</v>
      </c>
      <c r="CU7" s="162" t="s">
        <v>127</v>
      </c>
      <c r="CV7" s="162" t="s">
        <v>127</v>
      </c>
      <c r="CW7" s="162" t="s">
        <v>127</v>
      </c>
      <c r="CX7" s="162" t="s">
        <v>127</v>
      </c>
      <c r="CY7" s="162" t="s">
        <v>127</v>
      </c>
      <c r="CZ7" s="183" t="s">
        <v>127</v>
      </c>
      <c r="DA7" s="184" t="s">
        <v>127</v>
      </c>
      <c r="DB7" s="185" t="s">
        <v>127</v>
      </c>
      <c r="DC7" s="185" t="s">
        <v>127</v>
      </c>
      <c r="DD7" s="185" t="s">
        <v>126</v>
      </c>
      <c r="DE7" s="185" t="s">
        <v>126</v>
      </c>
      <c r="DF7" s="185"/>
      <c r="DG7" s="186"/>
      <c r="DH7" s="186"/>
      <c r="DI7" s="187"/>
      <c r="DJ7" s="188"/>
      <c r="DK7" s="104" t="s">
        <v>126</v>
      </c>
      <c r="DL7" s="104" t="s">
        <v>126</v>
      </c>
      <c r="DM7" s="104" t="s">
        <v>126</v>
      </c>
      <c r="DN7" s="242" t="s">
        <v>388</v>
      </c>
      <c r="DO7" s="28"/>
      <c r="DP7" s="28"/>
      <c r="DQ7" s="28"/>
      <c r="DR7" s="28"/>
      <c r="DS7" s="28"/>
    </row>
    <row r="8" spans="1:123" ht="80.099999999999994" customHeight="1">
      <c r="A8" s="38">
        <v>7</v>
      </c>
      <c r="B8" s="73"/>
      <c r="C8" s="68"/>
      <c r="D8" s="68"/>
      <c r="E8" s="74"/>
      <c r="F8" s="62" t="s">
        <v>173</v>
      </c>
      <c r="G8" s="69" t="s">
        <v>267</v>
      </c>
      <c r="H8" s="64" t="s">
        <v>120</v>
      </c>
      <c r="I8" s="75" t="s">
        <v>268</v>
      </c>
      <c r="J8" s="78" t="s">
        <v>269</v>
      </c>
      <c r="K8" s="79" t="s">
        <v>270</v>
      </c>
      <c r="L8" s="79">
        <v>3</v>
      </c>
      <c r="M8" s="80" t="s">
        <v>271</v>
      </c>
      <c r="N8" s="81" t="s">
        <v>272</v>
      </c>
      <c r="O8" s="82" t="s">
        <v>126</v>
      </c>
      <c r="P8" s="83" t="s">
        <v>126</v>
      </c>
      <c r="Q8" s="84" t="s">
        <v>273</v>
      </c>
      <c r="R8" s="106" t="s">
        <v>274</v>
      </c>
      <c r="S8" s="79">
        <v>0</v>
      </c>
      <c r="T8" s="79">
        <v>0</v>
      </c>
      <c r="U8" s="79">
        <v>100</v>
      </c>
      <c r="V8" s="79">
        <v>0</v>
      </c>
      <c r="W8" s="79">
        <v>0</v>
      </c>
      <c r="X8" s="79">
        <v>0</v>
      </c>
      <c r="Y8" s="79">
        <v>0</v>
      </c>
      <c r="Z8" s="79">
        <v>0</v>
      </c>
      <c r="AA8" s="79">
        <v>0</v>
      </c>
      <c r="AB8" s="86">
        <v>100</v>
      </c>
      <c r="AC8" s="87" t="s">
        <v>130</v>
      </c>
      <c r="AD8" s="79" t="s">
        <v>131</v>
      </c>
      <c r="AE8" s="79" t="s">
        <v>126</v>
      </c>
      <c r="AF8" s="79" t="s">
        <v>126</v>
      </c>
      <c r="AG8" s="79" t="s">
        <v>127</v>
      </c>
      <c r="AH8" s="79">
        <v>2</v>
      </c>
      <c r="AI8" s="79">
        <v>16</v>
      </c>
      <c r="AJ8" s="88">
        <v>32</v>
      </c>
      <c r="AK8" s="89">
        <v>46275</v>
      </c>
      <c r="AL8" s="90">
        <v>3</v>
      </c>
      <c r="AM8" s="91">
        <v>0.4375</v>
      </c>
      <c r="AN8" s="92">
        <v>0.52083333333333337</v>
      </c>
      <c r="AO8" s="93" t="s">
        <v>275</v>
      </c>
      <c r="AP8" s="94"/>
      <c r="AQ8" s="90">
        <v>3</v>
      </c>
      <c r="AR8" s="91"/>
      <c r="AS8" s="92"/>
      <c r="AT8" s="93"/>
      <c r="AU8" s="89"/>
      <c r="AV8" s="90">
        <v>3</v>
      </c>
      <c r="AW8" s="91"/>
      <c r="AX8" s="92"/>
      <c r="AY8" s="93"/>
      <c r="AZ8" s="94"/>
      <c r="BA8" s="90">
        <v>3</v>
      </c>
      <c r="BB8" s="91"/>
      <c r="BC8" s="92"/>
      <c r="BD8" s="93"/>
      <c r="BE8" s="89"/>
      <c r="BF8" s="90">
        <v>3</v>
      </c>
      <c r="BG8" s="91"/>
      <c r="BH8" s="92"/>
      <c r="BI8" s="93"/>
      <c r="BJ8" s="94"/>
      <c r="BK8" s="90">
        <v>3</v>
      </c>
      <c r="BL8" s="91"/>
      <c r="BM8" s="92"/>
      <c r="BN8" s="93"/>
      <c r="BO8" s="95" t="s">
        <v>160</v>
      </c>
      <c r="BP8" s="96" t="s">
        <v>276</v>
      </c>
      <c r="BQ8" s="79" t="s">
        <v>277</v>
      </c>
      <c r="BR8" s="81" t="s">
        <v>278</v>
      </c>
      <c r="BS8" s="87"/>
      <c r="BT8" s="80"/>
      <c r="BU8" s="80"/>
      <c r="BV8" s="97"/>
      <c r="BW8" s="84"/>
      <c r="BX8" s="98"/>
      <c r="BY8" s="80"/>
      <c r="BZ8" s="80"/>
      <c r="CA8" s="80" t="s">
        <v>279</v>
      </c>
      <c r="CB8" s="99"/>
      <c r="CC8" s="99"/>
      <c r="CD8" s="98"/>
      <c r="CE8" s="84" t="s">
        <v>280</v>
      </c>
      <c r="CF8" s="98" t="s">
        <v>281</v>
      </c>
      <c r="CG8" s="80" t="s">
        <v>282</v>
      </c>
      <c r="CH8" s="81" t="s">
        <v>283</v>
      </c>
      <c r="CI8" s="87" t="s">
        <v>126</v>
      </c>
      <c r="CJ8" s="87" t="s">
        <v>127</v>
      </c>
      <c r="CK8" s="87" t="s">
        <v>127</v>
      </c>
      <c r="CL8" s="87" t="s">
        <v>126</v>
      </c>
      <c r="CM8" s="87" t="s">
        <v>127</v>
      </c>
      <c r="CN8" s="87" t="s">
        <v>127</v>
      </c>
      <c r="CO8" s="87" t="s">
        <v>127</v>
      </c>
      <c r="CP8" s="87" t="s">
        <v>127</v>
      </c>
      <c r="CQ8" s="87" t="s">
        <v>127</v>
      </c>
      <c r="CR8" s="87" t="s">
        <v>127</v>
      </c>
      <c r="CS8" s="87" t="s">
        <v>127</v>
      </c>
      <c r="CT8" s="87" t="s">
        <v>127</v>
      </c>
      <c r="CU8" s="87" t="s">
        <v>127</v>
      </c>
      <c r="CV8" s="87" t="s">
        <v>127</v>
      </c>
      <c r="CW8" s="87" t="s">
        <v>127</v>
      </c>
      <c r="CX8" s="87" t="s">
        <v>127</v>
      </c>
      <c r="CY8" s="87" t="s">
        <v>127</v>
      </c>
      <c r="CZ8" s="83" t="s">
        <v>127</v>
      </c>
      <c r="DA8" s="95" t="s">
        <v>140</v>
      </c>
      <c r="DB8" s="100" t="s">
        <v>141</v>
      </c>
      <c r="DC8" s="100" t="s">
        <v>142</v>
      </c>
      <c r="DD8" s="100" t="s">
        <v>126</v>
      </c>
      <c r="DE8" s="100" t="s">
        <v>119</v>
      </c>
      <c r="DF8" s="100" t="s">
        <v>126</v>
      </c>
      <c r="DG8" s="101"/>
      <c r="DH8" s="101"/>
      <c r="DI8" s="102"/>
      <c r="DJ8" s="103"/>
      <c r="DK8" s="104" t="s">
        <v>126</v>
      </c>
      <c r="DL8" s="104" t="s">
        <v>126</v>
      </c>
      <c r="DM8" s="105" t="s">
        <v>126</v>
      </c>
      <c r="DN8" s="241" t="s">
        <v>286</v>
      </c>
      <c r="DO8" s="27"/>
      <c r="DP8" s="28"/>
      <c r="DQ8" s="28"/>
      <c r="DR8" s="28"/>
      <c r="DS8" s="28"/>
    </row>
    <row r="9" spans="1:123" ht="80.099999999999994" customHeight="1">
      <c r="A9" s="38">
        <v>8</v>
      </c>
      <c r="B9" s="73"/>
      <c r="C9" s="68"/>
      <c r="D9" s="68"/>
      <c r="E9" s="74"/>
      <c r="F9" s="62" t="s">
        <v>173</v>
      </c>
      <c r="G9" s="69" t="s">
        <v>267</v>
      </c>
      <c r="H9" s="64" t="s">
        <v>120</v>
      </c>
      <c r="I9" s="75" t="s">
        <v>268</v>
      </c>
      <c r="J9" s="78" t="s">
        <v>269</v>
      </c>
      <c r="K9" s="79" t="s">
        <v>270</v>
      </c>
      <c r="L9" s="79">
        <v>4</v>
      </c>
      <c r="M9" s="80" t="s">
        <v>271</v>
      </c>
      <c r="N9" s="81" t="s">
        <v>272</v>
      </c>
      <c r="O9" s="82" t="s">
        <v>126</v>
      </c>
      <c r="P9" s="83" t="s">
        <v>126</v>
      </c>
      <c r="Q9" s="84" t="s">
        <v>273</v>
      </c>
      <c r="R9" s="85" t="s">
        <v>274</v>
      </c>
      <c r="S9" s="79">
        <v>0</v>
      </c>
      <c r="T9" s="79">
        <v>0</v>
      </c>
      <c r="U9" s="79">
        <v>100</v>
      </c>
      <c r="V9" s="79">
        <v>0</v>
      </c>
      <c r="W9" s="79">
        <v>0</v>
      </c>
      <c r="X9" s="79">
        <v>0</v>
      </c>
      <c r="Y9" s="79">
        <v>0</v>
      </c>
      <c r="Z9" s="79">
        <v>0</v>
      </c>
      <c r="AA9" s="79">
        <v>0</v>
      </c>
      <c r="AB9" s="86">
        <v>100</v>
      </c>
      <c r="AC9" s="87" t="s">
        <v>130</v>
      </c>
      <c r="AD9" s="79" t="s">
        <v>131</v>
      </c>
      <c r="AE9" s="79" t="s">
        <v>126</v>
      </c>
      <c r="AF9" s="79" t="s">
        <v>126</v>
      </c>
      <c r="AG9" s="79" t="s">
        <v>127</v>
      </c>
      <c r="AH9" s="79">
        <v>2</v>
      </c>
      <c r="AI9" s="79">
        <v>16</v>
      </c>
      <c r="AJ9" s="88">
        <v>32</v>
      </c>
      <c r="AK9" s="89">
        <v>46275</v>
      </c>
      <c r="AL9" s="90">
        <v>5</v>
      </c>
      <c r="AM9" s="91">
        <v>0.52083333333333337</v>
      </c>
      <c r="AN9" s="92">
        <v>0.60416666666666663</v>
      </c>
      <c r="AO9" s="93" t="s">
        <v>275</v>
      </c>
      <c r="AP9" s="94"/>
      <c r="AQ9" s="90">
        <v>5</v>
      </c>
      <c r="AR9" s="91"/>
      <c r="AS9" s="92"/>
      <c r="AT9" s="93"/>
      <c r="AU9" s="89"/>
      <c r="AV9" s="90">
        <v>5</v>
      </c>
      <c r="AW9" s="91"/>
      <c r="AX9" s="92"/>
      <c r="AY9" s="93"/>
      <c r="AZ9" s="94"/>
      <c r="BA9" s="90">
        <v>5</v>
      </c>
      <c r="BB9" s="91"/>
      <c r="BC9" s="92"/>
      <c r="BD9" s="93"/>
      <c r="BE9" s="89"/>
      <c r="BF9" s="90">
        <v>5</v>
      </c>
      <c r="BG9" s="91"/>
      <c r="BH9" s="92"/>
      <c r="BI9" s="93"/>
      <c r="BJ9" s="94"/>
      <c r="BK9" s="90">
        <v>5</v>
      </c>
      <c r="BL9" s="91"/>
      <c r="BM9" s="92"/>
      <c r="BN9" s="93"/>
      <c r="BO9" s="95" t="s">
        <v>160</v>
      </c>
      <c r="BP9" s="96" t="s">
        <v>276</v>
      </c>
      <c r="BQ9" s="79" t="s">
        <v>277</v>
      </c>
      <c r="BR9" s="81" t="s">
        <v>278</v>
      </c>
      <c r="BS9" s="87"/>
      <c r="BT9" s="80"/>
      <c r="BU9" s="80"/>
      <c r="BV9" s="97"/>
      <c r="BW9" s="84"/>
      <c r="BX9" s="98"/>
      <c r="BY9" s="80"/>
      <c r="BZ9" s="80"/>
      <c r="CA9" s="80" t="s">
        <v>279</v>
      </c>
      <c r="CB9" s="99"/>
      <c r="CC9" s="99"/>
      <c r="CD9" s="98"/>
      <c r="CE9" s="84" t="s">
        <v>280</v>
      </c>
      <c r="CF9" s="98" t="s">
        <v>281</v>
      </c>
      <c r="CG9" s="80" t="s">
        <v>282</v>
      </c>
      <c r="CH9" s="81" t="s">
        <v>283</v>
      </c>
      <c r="CI9" s="87" t="s">
        <v>126</v>
      </c>
      <c r="CJ9" s="87" t="s">
        <v>127</v>
      </c>
      <c r="CK9" s="87" t="s">
        <v>127</v>
      </c>
      <c r="CL9" s="87" t="s">
        <v>126</v>
      </c>
      <c r="CM9" s="87" t="s">
        <v>127</v>
      </c>
      <c r="CN9" s="87" t="s">
        <v>127</v>
      </c>
      <c r="CO9" s="87" t="s">
        <v>127</v>
      </c>
      <c r="CP9" s="87" t="s">
        <v>127</v>
      </c>
      <c r="CQ9" s="87" t="s">
        <v>127</v>
      </c>
      <c r="CR9" s="87" t="s">
        <v>127</v>
      </c>
      <c r="CS9" s="87" t="s">
        <v>127</v>
      </c>
      <c r="CT9" s="87" t="s">
        <v>127</v>
      </c>
      <c r="CU9" s="87" t="s">
        <v>127</v>
      </c>
      <c r="CV9" s="87" t="s">
        <v>127</v>
      </c>
      <c r="CW9" s="87" t="s">
        <v>127</v>
      </c>
      <c r="CX9" s="87" t="s">
        <v>127</v>
      </c>
      <c r="CY9" s="87" t="s">
        <v>127</v>
      </c>
      <c r="CZ9" s="83" t="s">
        <v>127</v>
      </c>
      <c r="DA9" s="95" t="s">
        <v>140</v>
      </c>
      <c r="DB9" s="100" t="s">
        <v>141</v>
      </c>
      <c r="DC9" s="100" t="s">
        <v>142</v>
      </c>
      <c r="DD9" s="100" t="s">
        <v>126</v>
      </c>
      <c r="DE9" s="100" t="s">
        <v>119</v>
      </c>
      <c r="DF9" s="100" t="s">
        <v>126</v>
      </c>
      <c r="DG9" s="101"/>
      <c r="DH9" s="101"/>
      <c r="DI9" s="102"/>
      <c r="DJ9" s="103"/>
      <c r="DK9" s="104" t="s">
        <v>126</v>
      </c>
      <c r="DL9" s="104" t="s">
        <v>126</v>
      </c>
      <c r="DM9" s="105" t="s">
        <v>126</v>
      </c>
      <c r="DN9" s="245" t="s">
        <v>287</v>
      </c>
      <c r="DO9" s="28"/>
      <c r="DP9" s="28"/>
      <c r="DQ9" s="28"/>
      <c r="DR9" s="28"/>
      <c r="DS9" s="28"/>
    </row>
    <row r="10" spans="1:123" ht="80.099999999999994" customHeight="1">
      <c r="A10" s="38">
        <v>9</v>
      </c>
      <c r="B10" s="73"/>
      <c r="C10" s="68"/>
      <c r="D10" s="68"/>
      <c r="E10" s="74"/>
      <c r="F10" s="62" t="s">
        <v>173</v>
      </c>
      <c r="G10" s="69" t="s">
        <v>267</v>
      </c>
      <c r="H10" s="64" t="s">
        <v>120</v>
      </c>
      <c r="I10" s="75" t="s">
        <v>268</v>
      </c>
      <c r="J10" s="78" t="s">
        <v>288</v>
      </c>
      <c r="K10" s="79" t="s">
        <v>289</v>
      </c>
      <c r="L10" s="79">
        <v>3</v>
      </c>
      <c r="M10" s="80" t="s">
        <v>290</v>
      </c>
      <c r="N10" s="81" t="s">
        <v>291</v>
      </c>
      <c r="O10" s="82" t="s">
        <v>126</v>
      </c>
      <c r="P10" s="108" t="s">
        <v>126</v>
      </c>
      <c r="Q10" s="84" t="s">
        <v>273</v>
      </c>
      <c r="R10" s="106" t="s">
        <v>274</v>
      </c>
      <c r="S10" s="79">
        <v>0</v>
      </c>
      <c r="T10" s="79">
        <v>0</v>
      </c>
      <c r="U10" s="79">
        <v>100</v>
      </c>
      <c r="V10" s="79">
        <v>0</v>
      </c>
      <c r="W10" s="79">
        <v>0</v>
      </c>
      <c r="X10" s="79">
        <v>0</v>
      </c>
      <c r="Y10" s="79">
        <v>0</v>
      </c>
      <c r="Z10" s="79">
        <v>0</v>
      </c>
      <c r="AA10" s="79">
        <v>0</v>
      </c>
      <c r="AB10" s="86">
        <v>100</v>
      </c>
      <c r="AC10" s="109" t="s">
        <v>130</v>
      </c>
      <c r="AD10" s="79" t="s">
        <v>131</v>
      </c>
      <c r="AE10" s="79" t="s">
        <v>126</v>
      </c>
      <c r="AF10" s="79" t="s">
        <v>126</v>
      </c>
      <c r="AG10" s="79" t="s">
        <v>127</v>
      </c>
      <c r="AH10" s="79">
        <v>2</v>
      </c>
      <c r="AI10" s="79">
        <v>10</v>
      </c>
      <c r="AJ10" s="88">
        <v>20</v>
      </c>
      <c r="AK10" s="89">
        <v>46280</v>
      </c>
      <c r="AL10" s="90">
        <v>3</v>
      </c>
      <c r="AM10" s="91">
        <v>0.64583333333333337</v>
      </c>
      <c r="AN10" s="92">
        <v>0.72916666666666663</v>
      </c>
      <c r="AO10" s="110" t="s">
        <v>292</v>
      </c>
      <c r="AP10" s="94"/>
      <c r="AQ10" s="90">
        <v>3</v>
      </c>
      <c r="AR10" s="91"/>
      <c r="AS10" s="92"/>
      <c r="AT10" s="112"/>
      <c r="AU10" s="89"/>
      <c r="AV10" s="90">
        <v>3</v>
      </c>
      <c r="AW10" s="91"/>
      <c r="AX10" s="92"/>
      <c r="AY10" s="112"/>
      <c r="AZ10" s="111"/>
      <c r="BA10" s="90">
        <v>3</v>
      </c>
      <c r="BB10" s="91"/>
      <c r="BC10" s="92"/>
      <c r="BD10" s="112"/>
      <c r="BE10" s="89"/>
      <c r="BF10" s="90">
        <v>3</v>
      </c>
      <c r="BG10" s="91"/>
      <c r="BH10" s="92"/>
      <c r="BI10" s="112"/>
      <c r="BJ10" s="111"/>
      <c r="BK10" s="90">
        <v>3</v>
      </c>
      <c r="BL10" s="91"/>
      <c r="BM10" s="92"/>
      <c r="BN10" s="112"/>
      <c r="BO10" s="95" t="s">
        <v>134</v>
      </c>
      <c r="BP10" s="96" t="s">
        <v>293</v>
      </c>
      <c r="BQ10" s="79" t="s">
        <v>294</v>
      </c>
      <c r="BR10" s="81" t="s">
        <v>295</v>
      </c>
      <c r="BS10" s="87"/>
      <c r="BT10" s="80"/>
      <c r="BU10" s="80"/>
      <c r="BV10" s="97"/>
      <c r="BW10" s="84"/>
      <c r="BX10" s="98"/>
      <c r="BY10" s="80"/>
      <c r="BZ10" s="80"/>
      <c r="CA10" s="80"/>
      <c r="CB10" s="99"/>
      <c r="CC10" s="99"/>
      <c r="CD10" s="98"/>
      <c r="CE10" s="84" t="s">
        <v>280</v>
      </c>
      <c r="CF10" s="98" t="s">
        <v>281</v>
      </c>
      <c r="CG10" s="80" t="s">
        <v>282</v>
      </c>
      <c r="CH10" s="81" t="s">
        <v>283</v>
      </c>
      <c r="CI10" s="87" t="s">
        <v>126</v>
      </c>
      <c r="CJ10" s="87" t="s">
        <v>127</v>
      </c>
      <c r="CK10" s="87" t="s">
        <v>127</v>
      </c>
      <c r="CL10" s="87" t="s">
        <v>126</v>
      </c>
      <c r="CM10" s="87" t="s">
        <v>127</v>
      </c>
      <c r="CN10" s="87" t="s">
        <v>127</v>
      </c>
      <c r="CO10" s="87" t="s">
        <v>127</v>
      </c>
      <c r="CP10" s="87" t="s">
        <v>127</v>
      </c>
      <c r="CQ10" s="87" t="s">
        <v>127</v>
      </c>
      <c r="CR10" s="87" t="s">
        <v>127</v>
      </c>
      <c r="CS10" s="87" t="s">
        <v>127</v>
      </c>
      <c r="CT10" s="87" t="s">
        <v>127</v>
      </c>
      <c r="CU10" s="87" t="s">
        <v>127</v>
      </c>
      <c r="CV10" s="87" t="s">
        <v>127</v>
      </c>
      <c r="CW10" s="87" t="s">
        <v>127</v>
      </c>
      <c r="CX10" s="87" t="s">
        <v>127</v>
      </c>
      <c r="CY10" s="87" t="s">
        <v>127</v>
      </c>
      <c r="CZ10" s="83" t="s">
        <v>127</v>
      </c>
      <c r="DA10" s="95" t="s">
        <v>140</v>
      </c>
      <c r="DB10" s="100" t="s">
        <v>141</v>
      </c>
      <c r="DC10" s="100" t="s">
        <v>142</v>
      </c>
      <c r="DD10" s="100" t="s">
        <v>126</v>
      </c>
      <c r="DE10" s="100" t="s">
        <v>119</v>
      </c>
      <c r="DF10" s="100" t="s">
        <v>126</v>
      </c>
      <c r="DG10" s="101"/>
      <c r="DH10" s="101"/>
      <c r="DI10" s="102"/>
      <c r="DJ10" s="103"/>
      <c r="DK10" s="104" t="s">
        <v>126</v>
      </c>
      <c r="DL10" s="104" t="s">
        <v>126</v>
      </c>
      <c r="DM10" s="105" t="s">
        <v>126</v>
      </c>
      <c r="DN10" s="242" t="s">
        <v>298</v>
      </c>
      <c r="DO10" s="27"/>
      <c r="DP10" s="28"/>
      <c r="DQ10" s="28"/>
      <c r="DR10" s="28"/>
      <c r="DS10" s="28"/>
    </row>
    <row r="11" spans="1:123" ht="80.099999999999994" customHeight="1">
      <c r="A11" s="38">
        <v>10</v>
      </c>
      <c r="B11" s="73"/>
      <c r="C11" s="68"/>
      <c r="D11" s="68"/>
      <c r="E11" s="74"/>
      <c r="F11" s="62" t="s">
        <v>173</v>
      </c>
      <c r="G11" s="69" t="s">
        <v>267</v>
      </c>
      <c r="H11" s="64" t="s">
        <v>120</v>
      </c>
      <c r="I11" s="75" t="s">
        <v>268</v>
      </c>
      <c r="J11" s="78" t="s">
        <v>288</v>
      </c>
      <c r="K11" s="79" t="s">
        <v>289</v>
      </c>
      <c r="L11" s="79">
        <v>4</v>
      </c>
      <c r="M11" s="80" t="s">
        <v>290</v>
      </c>
      <c r="N11" s="81" t="s">
        <v>291</v>
      </c>
      <c r="O11" s="82" t="s">
        <v>126</v>
      </c>
      <c r="P11" s="108" t="s">
        <v>126</v>
      </c>
      <c r="Q11" s="84" t="s">
        <v>273</v>
      </c>
      <c r="R11" s="85" t="s">
        <v>274</v>
      </c>
      <c r="S11" s="79">
        <v>0</v>
      </c>
      <c r="T11" s="79">
        <v>0</v>
      </c>
      <c r="U11" s="79">
        <v>100</v>
      </c>
      <c r="V11" s="79">
        <v>0</v>
      </c>
      <c r="W11" s="79">
        <v>0</v>
      </c>
      <c r="X11" s="79">
        <v>0</v>
      </c>
      <c r="Y11" s="79">
        <v>0</v>
      </c>
      <c r="Z11" s="79">
        <v>0</v>
      </c>
      <c r="AA11" s="79">
        <v>0</v>
      </c>
      <c r="AB11" s="86">
        <v>100</v>
      </c>
      <c r="AC11" s="109" t="s">
        <v>130</v>
      </c>
      <c r="AD11" s="79" t="s">
        <v>131</v>
      </c>
      <c r="AE11" s="79" t="s">
        <v>126</v>
      </c>
      <c r="AF11" s="79" t="s">
        <v>126</v>
      </c>
      <c r="AG11" s="79" t="s">
        <v>127</v>
      </c>
      <c r="AH11" s="79">
        <v>2</v>
      </c>
      <c r="AI11" s="79">
        <v>10</v>
      </c>
      <c r="AJ11" s="88">
        <v>20</v>
      </c>
      <c r="AK11" s="89">
        <v>46280</v>
      </c>
      <c r="AL11" s="90">
        <v>3</v>
      </c>
      <c r="AM11" s="91">
        <v>0.72916666666666663</v>
      </c>
      <c r="AN11" s="92">
        <v>0.8125</v>
      </c>
      <c r="AO11" s="113" t="s">
        <v>292</v>
      </c>
      <c r="AP11" s="94"/>
      <c r="AQ11" s="90">
        <v>3</v>
      </c>
      <c r="AR11" s="91"/>
      <c r="AS11" s="92"/>
      <c r="AT11" s="112"/>
      <c r="AU11" s="89"/>
      <c r="AV11" s="90">
        <v>3</v>
      </c>
      <c r="AW11" s="91"/>
      <c r="AX11" s="92"/>
      <c r="AY11" s="112"/>
      <c r="AZ11" s="111"/>
      <c r="BA11" s="90">
        <v>3</v>
      </c>
      <c r="BB11" s="91"/>
      <c r="BC11" s="92"/>
      <c r="BD11" s="112"/>
      <c r="BE11" s="89"/>
      <c r="BF11" s="90">
        <v>3</v>
      </c>
      <c r="BG11" s="91"/>
      <c r="BH11" s="92"/>
      <c r="BI11" s="112"/>
      <c r="BJ11" s="111"/>
      <c r="BK11" s="90">
        <v>3</v>
      </c>
      <c r="BL11" s="91"/>
      <c r="BM11" s="92"/>
      <c r="BN11" s="112"/>
      <c r="BO11" s="95" t="s">
        <v>134</v>
      </c>
      <c r="BP11" s="96" t="s">
        <v>293</v>
      </c>
      <c r="BQ11" s="79" t="s">
        <v>294</v>
      </c>
      <c r="BR11" s="81" t="s">
        <v>295</v>
      </c>
      <c r="BS11" s="87"/>
      <c r="BT11" s="80"/>
      <c r="BU11" s="80"/>
      <c r="BV11" s="97"/>
      <c r="BW11" s="84"/>
      <c r="BX11" s="98"/>
      <c r="BY11" s="80"/>
      <c r="BZ11" s="80"/>
      <c r="CA11" s="80"/>
      <c r="CB11" s="99"/>
      <c r="CC11" s="99"/>
      <c r="CD11" s="98"/>
      <c r="CE11" s="84" t="s">
        <v>280</v>
      </c>
      <c r="CF11" s="144" t="s">
        <v>281</v>
      </c>
      <c r="CG11" s="80" t="s">
        <v>282</v>
      </c>
      <c r="CH11" s="145" t="s">
        <v>283</v>
      </c>
      <c r="CI11" s="87" t="s">
        <v>126</v>
      </c>
      <c r="CJ11" s="87" t="s">
        <v>127</v>
      </c>
      <c r="CK11" s="87" t="s">
        <v>127</v>
      </c>
      <c r="CL11" s="87" t="s">
        <v>126</v>
      </c>
      <c r="CM11" s="87" t="s">
        <v>127</v>
      </c>
      <c r="CN11" s="87" t="s">
        <v>127</v>
      </c>
      <c r="CO11" s="87" t="s">
        <v>127</v>
      </c>
      <c r="CP11" s="87" t="s">
        <v>127</v>
      </c>
      <c r="CQ11" s="87" t="s">
        <v>127</v>
      </c>
      <c r="CR11" s="87" t="s">
        <v>127</v>
      </c>
      <c r="CS11" s="87" t="s">
        <v>127</v>
      </c>
      <c r="CT11" s="87" t="s">
        <v>127</v>
      </c>
      <c r="CU11" s="87" t="s">
        <v>127</v>
      </c>
      <c r="CV11" s="87" t="s">
        <v>127</v>
      </c>
      <c r="CW11" s="87" t="s">
        <v>127</v>
      </c>
      <c r="CX11" s="87" t="s">
        <v>127</v>
      </c>
      <c r="CY11" s="87" t="s">
        <v>127</v>
      </c>
      <c r="CZ11" s="83" t="s">
        <v>127</v>
      </c>
      <c r="DA11" s="95" t="s">
        <v>140</v>
      </c>
      <c r="DB11" s="100" t="s">
        <v>141</v>
      </c>
      <c r="DC11" s="100" t="s">
        <v>142</v>
      </c>
      <c r="DD11" s="100" t="s">
        <v>126</v>
      </c>
      <c r="DE11" s="100" t="s">
        <v>119</v>
      </c>
      <c r="DF11" s="100" t="s">
        <v>126</v>
      </c>
      <c r="DG11" s="101"/>
      <c r="DH11" s="101"/>
      <c r="DI11" s="102"/>
      <c r="DJ11" s="103"/>
      <c r="DK11" s="104" t="s">
        <v>126</v>
      </c>
      <c r="DL11" s="104" t="s">
        <v>126</v>
      </c>
      <c r="DM11" s="105" t="s">
        <v>126</v>
      </c>
      <c r="DN11" s="243" t="s">
        <v>299</v>
      </c>
      <c r="DO11" s="28"/>
      <c r="DP11" s="28"/>
      <c r="DQ11" s="28"/>
      <c r="DR11" s="28"/>
      <c r="DS11" s="28"/>
    </row>
  </sheetData>
  <conditionalFormatting sqref="S2:AA11">
    <cfRule type="cellIs" dxfId="7" priority="1" operator="greaterThan">
      <formula>0</formula>
    </cfRule>
  </conditionalFormatting>
  <conditionalFormatting sqref="AB2:AB11">
    <cfRule type="cellIs" dxfId="6" priority="9" operator="notEqual">
      <formula>100</formula>
    </cfRule>
    <cfRule type="cellIs" dxfId="5" priority="10" operator="equal">
      <formula>100</formula>
    </cfRule>
  </conditionalFormatting>
  <conditionalFormatting sqref="CI2:CZ5 CI6:DB6 CI7:CZ11 DI2:DJ11 AE2:AG11">
    <cfRule type="containsText" dxfId="4" priority="2" operator="containsText" text="Y">
      <formula>NOT(ISERROR(SEARCH("Y",AE2)))</formula>
    </cfRule>
  </conditionalFormatting>
  <hyperlinks>
    <hyperlink ref="CH2" r:id="rId1" xr:uid="{196CFCD7-7A44-4F09-A514-EE281AF2DF1A}"/>
    <hyperlink ref="CF2" r:id="rId2" xr:uid="{DA7ED800-2F89-4748-BFD7-0E11ACD7FD0D}"/>
    <hyperlink ref="CH4" r:id="rId3" xr:uid="{63687345-3794-49CC-B720-9CE11F5C2A33}"/>
    <hyperlink ref="CF4" r:id="rId4" xr:uid="{6A7F3FC6-57AF-4E0F-8F14-79E91D60EBC3}"/>
    <hyperlink ref="DN4" r:id="rId5" xr:uid="{8101667A-CFFA-469D-9BC1-35FD1CD29994}"/>
    <hyperlink ref="DN5" r:id="rId6" xr:uid="{442B626F-C103-473B-B40C-7E83ADF8B9DC}"/>
    <hyperlink ref="DN10" r:id="rId7" xr:uid="{0CF75333-EF6B-4C66-82B5-EB806B6DABF6}"/>
    <hyperlink ref="DN11" r:id="rId8" xr:uid="{1823CF87-4B33-4CCD-AFE4-3D1428C3AABA}"/>
    <hyperlink ref="DN2" r:id="rId9" xr:uid="{75A49D14-8670-4915-BCB5-20D14AD630EB}"/>
    <hyperlink ref="DN8" r:id="rId10" xr:uid="{18D80A66-62AC-49B2-A0AC-196AA514C27C}"/>
    <hyperlink ref="DN9" r:id="rId11" xr:uid="{9EEF4921-907D-4792-A2B6-DBD67EE05EA0}"/>
    <hyperlink ref="CH6" r:id="rId12" xr:uid="{EE8B9D8F-BDC6-4943-BB63-119DD4F91FAF}"/>
    <hyperlink ref="CF6" r:id="rId13" xr:uid="{2E8E3BF9-6DBC-4B2F-9ED4-B977117E770F}"/>
    <hyperlink ref="CF11" r:id="rId14" xr:uid="{9C848452-6419-435F-947E-8EFB9DA8665C}"/>
    <hyperlink ref="CH11" r:id="rId15" xr:uid="{60A58A22-5C06-4914-B5E2-10ACB6ECE6FF}"/>
    <hyperlink ref="DN6" r:id="rId16" xr:uid="{C0A025DD-4AAA-4B4E-87E5-5D7BD85E3076}"/>
    <hyperlink ref="CH7" r:id="rId17" xr:uid="{5622131C-15D7-4FDB-B5DA-2D8C307575B9}"/>
    <hyperlink ref="DN7" r:id="rId18" xr:uid="{E9E3F1B2-D30D-4B7C-8AC4-5883AF7E84A4}"/>
  </hyperlinks>
  <pageMargins left="0.7" right="0.7" top="0.75" bottom="0.75" header="0.3" footer="0.3"/>
  <pageSetup scale="10" orientation="portrait" r:id="rId19"/>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Z10"/>
  <sheetViews>
    <sheetView showGridLines="0" workbookViewId="0">
      <selection activeCell="B8" sqref="B8"/>
    </sheetView>
  </sheetViews>
  <sheetFormatPr defaultColWidth="9.140625" defaultRowHeight="15" customHeight="1"/>
  <cols>
    <col min="1" max="1" width="8.28515625" style="1" customWidth="1"/>
    <col min="2" max="5" width="9.140625" style="1" customWidth="1"/>
    <col min="6" max="7" width="14" style="1" customWidth="1"/>
    <col min="8" max="10" width="30.7109375" style="1" customWidth="1"/>
    <col min="11" max="11" width="35.7109375" style="1" customWidth="1"/>
    <col min="12" max="12" width="13.42578125" style="1" customWidth="1"/>
    <col min="13" max="13" width="50.7109375" style="1" customWidth="1"/>
    <col min="14" max="14" width="50.85546875" style="1" customWidth="1"/>
    <col min="15" max="15" width="27.85546875" style="1" customWidth="1"/>
    <col min="16" max="16" width="23.42578125" style="1" customWidth="1"/>
    <col min="17" max="17" width="28.7109375" style="1" customWidth="1"/>
    <col min="18" max="19" width="11.7109375" style="1" customWidth="1"/>
    <col min="20" max="20" width="14.28515625" style="1" customWidth="1"/>
    <col min="21" max="21" width="14.140625" style="1" customWidth="1"/>
    <col min="22" max="28" width="13.140625" style="1" customWidth="1"/>
    <col min="29" max="29" width="11.42578125" style="1" customWidth="1"/>
    <col min="30" max="30" width="12.42578125" style="1" customWidth="1"/>
    <col min="31" max="31" width="10.7109375" style="1" customWidth="1"/>
    <col min="32" max="33" width="12.140625" style="1" customWidth="1"/>
    <col min="34" max="34" width="14" style="1" customWidth="1"/>
    <col min="35" max="35" width="13.42578125" style="1" customWidth="1"/>
    <col min="36" max="36" width="13.85546875" style="1" customWidth="1"/>
    <col min="37" max="37" width="16.85546875" style="1" customWidth="1"/>
    <col min="38" max="38" width="13.140625" style="1" customWidth="1"/>
    <col min="39" max="40" width="12.7109375" style="1" customWidth="1"/>
    <col min="41" max="41" width="12.85546875" style="1" customWidth="1"/>
    <col min="42" max="42" width="15.7109375" style="1" customWidth="1"/>
    <col min="43" max="43" width="11.7109375" style="1" customWidth="1"/>
    <col min="44" max="45" width="12.7109375" style="1" customWidth="1"/>
    <col min="46" max="46" width="12.85546875" style="1" customWidth="1"/>
    <col min="47" max="47" width="15.7109375" style="1" customWidth="1"/>
    <col min="48" max="48" width="11.7109375" style="1" customWidth="1"/>
    <col min="49" max="50" width="12.7109375" style="1" customWidth="1"/>
    <col min="51" max="51" width="12.85546875" style="1" customWidth="1"/>
    <col min="52" max="52" width="14.42578125" style="1" customWidth="1"/>
    <col min="53" max="53" width="11.7109375" style="1" customWidth="1"/>
    <col min="54" max="55" width="12.7109375" style="1" customWidth="1"/>
    <col min="56" max="56" width="12.85546875" style="1" customWidth="1"/>
    <col min="57" max="57" width="15.7109375" style="1" customWidth="1"/>
    <col min="58" max="58" width="11.7109375" style="1" customWidth="1"/>
    <col min="59" max="60" width="12.7109375" style="1" customWidth="1"/>
    <col min="61" max="62" width="15.7109375" style="1" customWidth="1"/>
    <col min="63" max="63" width="11.7109375" style="1" customWidth="1"/>
    <col min="64" max="65" width="12.7109375" style="1" customWidth="1"/>
    <col min="66" max="66" width="12.85546875" style="1" customWidth="1"/>
    <col min="67" max="67" width="15.28515625" style="1" customWidth="1"/>
    <col min="68" max="68" width="41.85546875" style="1" customWidth="1"/>
    <col min="69" max="69" width="20.7109375" style="1" customWidth="1"/>
    <col min="70" max="70" width="22" style="1" customWidth="1"/>
    <col min="71" max="71" width="15.28515625" style="1" customWidth="1"/>
    <col min="72" max="72" width="22.140625" style="1" customWidth="1"/>
    <col min="73" max="74" width="22.42578125" style="1" customWidth="1"/>
    <col min="75" max="76" width="14.7109375" style="1" customWidth="1"/>
    <col min="77" max="77" width="21.140625" style="1" customWidth="1"/>
    <col min="78" max="78" width="19.85546875" style="1" customWidth="1"/>
    <col min="79" max="79" width="30.7109375" style="1" customWidth="1"/>
    <col min="80" max="80" width="14.85546875" style="1" customWidth="1"/>
    <col min="81" max="81" width="15.7109375" style="1" customWidth="1"/>
    <col min="82" max="82" width="22" style="1" customWidth="1"/>
    <col min="83" max="84" width="23.28515625" style="1" customWidth="1"/>
    <col min="85" max="85" width="20.42578125" style="1" customWidth="1"/>
    <col min="86" max="86" width="21.42578125" style="1" customWidth="1"/>
    <col min="87" max="87" width="17.42578125" style="1" customWidth="1"/>
    <col min="88" max="88" width="14.28515625" style="1" customWidth="1"/>
    <col min="89" max="104" width="12.7109375" style="1" customWidth="1"/>
    <col min="105" max="112" width="9.140625" style="1" hidden="1" customWidth="1"/>
    <col min="113" max="113" width="24.28515625" style="1" customWidth="1"/>
    <col min="114" max="114" width="20.42578125" style="1" customWidth="1"/>
    <col min="115" max="117" width="9.140625" style="1" hidden="1" customWidth="1"/>
    <col min="118" max="118" width="14" style="1" customWidth="1"/>
    <col min="119" max="123" width="13" style="1" customWidth="1"/>
    <col min="124" max="143" width="9.140625" style="1" customWidth="1"/>
    <col min="144" max="144" width="13.7109375" style="1" customWidth="1"/>
    <col min="145" max="147" width="9.140625" style="1" customWidth="1"/>
    <col min="148" max="148" width="32.42578125" style="1" customWidth="1"/>
    <col min="149" max="157" width="9.140625" style="1" customWidth="1"/>
    <col min="158" max="16384" width="9.140625" style="1"/>
  </cols>
  <sheetData>
    <row r="1" spans="1:156" ht="54.95" customHeight="1">
      <c r="A1" s="2" t="s">
        <v>0</v>
      </c>
      <c r="B1" s="3" t="s">
        <v>1</v>
      </c>
      <c r="C1" s="4" t="s">
        <v>2</v>
      </c>
      <c r="D1" s="4" t="s">
        <v>3</v>
      </c>
      <c r="E1" s="4" t="s">
        <v>4</v>
      </c>
      <c r="F1" s="5" t="s">
        <v>5</v>
      </c>
      <c r="G1" s="6" t="s">
        <v>6</v>
      </c>
      <c r="H1" s="7" t="s">
        <v>7</v>
      </c>
      <c r="I1" s="8" t="s">
        <v>8</v>
      </c>
      <c r="J1" s="7" t="s">
        <v>9</v>
      </c>
      <c r="K1" s="9" t="s">
        <v>10</v>
      </c>
      <c r="L1" s="9" t="s">
        <v>11</v>
      </c>
      <c r="M1" s="9" t="s">
        <v>12</v>
      </c>
      <c r="N1" s="8" t="s">
        <v>13</v>
      </c>
      <c r="O1" s="7" t="s">
        <v>14</v>
      </c>
      <c r="P1" s="8" t="s">
        <v>15</v>
      </c>
      <c r="Q1" s="12" t="s">
        <v>16</v>
      </c>
      <c r="R1" s="13" t="s">
        <v>17</v>
      </c>
      <c r="S1" s="13" t="s">
        <v>18</v>
      </c>
      <c r="T1" s="13" t="s">
        <v>19</v>
      </c>
      <c r="U1" s="13" t="s">
        <v>20</v>
      </c>
      <c r="V1" s="13" t="s">
        <v>21</v>
      </c>
      <c r="W1" s="13" t="s">
        <v>22</v>
      </c>
      <c r="X1" s="13" t="s">
        <v>23</v>
      </c>
      <c r="Y1" s="13" t="s">
        <v>24</v>
      </c>
      <c r="Z1" s="13" t="s">
        <v>25</v>
      </c>
      <c r="AA1" s="13" t="s">
        <v>26</v>
      </c>
      <c r="AB1" s="14" t="s">
        <v>27</v>
      </c>
      <c r="AC1" s="15" t="s">
        <v>28</v>
      </c>
      <c r="AD1" s="16" t="s">
        <v>29</v>
      </c>
      <c r="AE1" s="16" t="s">
        <v>30</v>
      </c>
      <c r="AF1" s="16" t="s">
        <v>31</v>
      </c>
      <c r="AG1" s="16" t="s">
        <v>32</v>
      </c>
      <c r="AH1" s="16" t="s">
        <v>33</v>
      </c>
      <c r="AI1" s="16" t="s">
        <v>34</v>
      </c>
      <c r="AJ1" s="17" t="s">
        <v>35</v>
      </c>
      <c r="AK1" s="7" t="s">
        <v>36</v>
      </c>
      <c r="AL1" s="9" t="s">
        <v>37</v>
      </c>
      <c r="AM1" s="9" t="s">
        <v>38</v>
      </c>
      <c r="AN1" s="9" t="s">
        <v>39</v>
      </c>
      <c r="AO1" s="8" t="s">
        <v>40</v>
      </c>
      <c r="AP1" s="7" t="s">
        <v>41</v>
      </c>
      <c r="AQ1" s="9" t="s">
        <v>42</v>
      </c>
      <c r="AR1" s="9" t="s">
        <v>43</v>
      </c>
      <c r="AS1" s="9" t="s">
        <v>44</v>
      </c>
      <c r="AT1" s="8" t="s">
        <v>45</v>
      </c>
      <c r="AU1" s="18" t="s">
        <v>46</v>
      </c>
      <c r="AV1" s="19" t="s">
        <v>47</v>
      </c>
      <c r="AW1" s="19" t="s">
        <v>48</v>
      </c>
      <c r="AX1" s="19" t="s">
        <v>49</v>
      </c>
      <c r="AY1" s="20" t="s">
        <v>50</v>
      </c>
      <c r="AZ1" s="7" t="s">
        <v>51</v>
      </c>
      <c r="BA1" s="9" t="s">
        <v>52</v>
      </c>
      <c r="BB1" s="9" t="s">
        <v>53</v>
      </c>
      <c r="BC1" s="9" t="s">
        <v>54</v>
      </c>
      <c r="BD1" s="8" t="s">
        <v>55</v>
      </c>
      <c r="BE1" s="18" t="s">
        <v>56</v>
      </c>
      <c r="BF1" s="19" t="s">
        <v>57</v>
      </c>
      <c r="BG1" s="19" t="s">
        <v>58</v>
      </c>
      <c r="BH1" s="19" t="s">
        <v>59</v>
      </c>
      <c r="BI1" s="20" t="s">
        <v>60</v>
      </c>
      <c r="BJ1" s="7" t="s">
        <v>61</v>
      </c>
      <c r="BK1" s="9" t="s">
        <v>62</v>
      </c>
      <c r="BL1" s="9" t="s">
        <v>63</v>
      </c>
      <c r="BM1" s="9" t="s">
        <v>64</v>
      </c>
      <c r="BN1" s="8" t="s">
        <v>65</v>
      </c>
      <c r="BO1" s="21" t="s">
        <v>66</v>
      </c>
      <c r="BP1" s="22" t="s">
        <v>67</v>
      </c>
      <c r="BQ1" s="22" t="s">
        <v>68</v>
      </c>
      <c r="BR1" s="23" t="s">
        <v>69</v>
      </c>
      <c r="BS1" s="21" t="s">
        <v>70</v>
      </c>
      <c r="BT1" s="22" t="s">
        <v>71</v>
      </c>
      <c r="BU1" s="22" t="s">
        <v>72</v>
      </c>
      <c r="BV1" s="23" t="s">
        <v>73</v>
      </c>
      <c r="BW1" s="24" t="s">
        <v>74</v>
      </c>
      <c r="BX1" s="25" t="s">
        <v>75</v>
      </c>
      <c r="BY1" s="25" t="s">
        <v>76</v>
      </c>
      <c r="BZ1" s="25" t="s">
        <v>77</v>
      </c>
      <c r="CA1" s="16" t="s">
        <v>379</v>
      </c>
      <c r="CB1" s="16" t="s">
        <v>78</v>
      </c>
      <c r="CC1" s="16" t="s">
        <v>79</v>
      </c>
      <c r="CD1" s="17" t="s">
        <v>80</v>
      </c>
      <c r="CE1" s="18" t="s">
        <v>81</v>
      </c>
      <c r="CF1" s="20" t="s">
        <v>82</v>
      </c>
      <c r="CG1" s="18" t="s">
        <v>83</v>
      </c>
      <c r="CH1" s="19" t="s">
        <v>84</v>
      </c>
      <c r="CI1" s="22" t="s">
        <v>85</v>
      </c>
      <c r="CJ1" s="26" t="s">
        <v>86</v>
      </c>
      <c r="CK1" s="26" t="s">
        <v>87</v>
      </c>
      <c r="CL1" s="26" t="s">
        <v>88</v>
      </c>
      <c r="CM1" s="26" t="s">
        <v>89</v>
      </c>
      <c r="CN1" s="26" t="s">
        <v>90</v>
      </c>
      <c r="CO1" s="26" t="s">
        <v>91</v>
      </c>
      <c r="CP1" s="26" t="s">
        <v>92</v>
      </c>
      <c r="CQ1" s="26" t="s">
        <v>93</v>
      </c>
      <c r="CR1" s="26" t="s">
        <v>94</v>
      </c>
      <c r="CS1" s="26" t="s">
        <v>95</v>
      </c>
      <c r="CT1" s="26" t="s">
        <v>96</v>
      </c>
      <c r="CU1" s="26" t="s">
        <v>97</v>
      </c>
      <c r="CV1" s="26" t="s">
        <v>98</v>
      </c>
      <c r="CW1" s="26" t="s">
        <v>99</v>
      </c>
      <c r="CX1" s="26" t="s">
        <v>100</v>
      </c>
      <c r="CY1" s="26" t="s">
        <v>101</v>
      </c>
      <c r="CZ1" s="26"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9" t="s">
        <v>116</v>
      </c>
      <c r="DO1" s="27"/>
      <c r="DP1" s="28"/>
      <c r="DQ1" s="28"/>
      <c r="DR1" s="28"/>
      <c r="DS1" s="28"/>
      <c r="DT1" s="57"/>
      <c r="DU1" s="57"/>
      <c r="DV1" s="57"/>
      <c r="DW1" s="57"/>
      <c r="DX1" s="57"/>
      <c r="DY1" s="57"/>
      <c r="DZ1" s="57"/>
      <c r="EA1" s="57"/>
      <c r="EB1" s="57"/>
      <c r="EC1" s="57"/>
      <c r="ED1" s="57"/>
      <c r="EE1" s="57"/>
      <c r="EF1" s="57"/>
      <c r="EG1" s="57"/>
      <c r="EH1" s="57"/>
      <c r="EI1" s="57"/>
      <c r="EJ1" s="57"/>
      <c r="EK1" s="57"/>
      <c r="EL1" s="57"/>
      <c r="EM1" s="57"/>
      <c r="EN1" s="28"/>
      <c r="EO1" s="28"/>
      <c r="EP1" s="28"/>
      <c r="EQ1" s="28"/>
      <c r="ER1" s="28"/>
      <c r="ES1" s="28"/>
      <c r="ET1" s="28"/>
      <c r="EU1" s="28"/>
      <c r="EV1" s="28"/>
      <c r="EW1" s="28"/>
      <c r="EX1" s="28"/>
      <c r="EY1" s="28"/>
      <c r="EZ1" s="28"/>
    </row>
    <row r="2" spans="1:156" ht="80.099999999999994" customHeight="1">
      <c r="A2" s="66">
        <v>1</v>
      </c>
      <c r="B2" s="67">
        <v>202609</v>
      </c>
      <c r="C2" s="67"/>
      <c r="D2" s="67" t="s">
        <v>117</v>
      </c>
      <c r="E2" s="67"/>
      <c r="F2" s="62" t="s">
        <v>173</v>
      </c>
      <c r="G2" s="69" t="s">
        <v>319</v>
      </c>
      <c r="H2" s="76" t="s">
        <v>120</v>
      </c>
      <c r="I2" s="77" t="s">
        <v>121</v>
      </c>
      <c r="J2" s="78" t="s">
        <v>335</v>
      </c>
      <c r="K2" s="238" t="s">
        <v>336</v>
      </c>
      <c r="L2" s="79"/>
      <c r="M2" s="238" t="s">
        <v>337</v>
      </c>
      <c r="N2" s="239" t="s">
        <v>338</v>
      </c>
      <c r="O2" s="115" t="s">
        <v>126</v>
      </c>
      <c r="P2" s="108" t="s">
        <v>126</v>
      </c>
      <c r="Q2" s="84" t="s">
        <v>324</v>
      </c>
      <c r="R2" s="106" t="s">
        <v>325</v>
      </c>
      <c r="S2" s="79">
        <v>0</v>
      </c>
      <c r="T2" s="79">
        <v>20</v>
      </c>
      <c r="U2" s="79">
        <v>0</v>
      </c>
      <c r="V2" s="79">
        <v>0</v>
      </c>
      <c r="W2" s="79">
        <v>0</v>
      </c>
      <c r="X2" s="79">
        <v>0</v>
      </c>
      <c r="Y2" s="79">
        <v>80</v>
      </c>
      <c r="Z2" s="79">
        <v>0</v>
      </c>
      <c r="AA2" s="79">
        <v>0</v>
      </c>
      <c r="AB2" s="86">
        <v>100</v>
      </c>
      <c r="AC2" s="109" t="s">
        <v>146</v>
      </c>
      <c r="AD2" s="79" t="s">
        <v>131</v>
      </c>
      <c r="AE2" s="79" t="s">
        <v>126</v>
      </c>
      <c r="AF2" s="79" t="s">
        <v>127</v>
      </c>
      <c r="AG2" s="79" t="s">
        <v>127</v>
      </c>
      <c r="AH2" s="79">
        <v>1</v>
      </c>
      <c r="AI2" s="79">
        <v>20</v>
      </c>
      <c r="AJ2" s="88">
        <v>20</v>
      </c>
      <c r="AK2" s="192">
        <v>46269</v>
      </c>
      <c r="AL2" s="90">
        <v>6</v>
      </c>
      <c r="AM2" s="91">
        <v>0.66666666666666663</v>
      </c>
      <c r="AN2" s="92">
        <v>0.70833333333333337</v>
      </c>
      <c r="AO2" s="93" t="s">
        <v>339</v>
      </c>
      <c r="AP2" s="94"/>
      <c r="AQ2" s="90">
        <v>7</v>
      </c>
      <c r="AR2" s="91"/>
      <c r="AS2" s="92"/>
      <c r="AT2" s="116"/>
      <c r="AU2" s="89"/>
      <c r="AV2" s="90">
        <v>7</v>
      </c>
      <c r="AW2" s="91"/>
      <c r="AX2" s="92"/>
      <c r="AY2" s="116"/>
      <c r="AZ2" s="111"/>
      <c r="BA2" s="90">
        <v>7</v>
      </c>
      <c r="BB2" s="91"/>
      <c r="BC2" s="92"/>
      <c r="BD2" s="116"/>
      <c r="BE2" s="89"/>
      <c r="BF2" s="90">
        <v>7</v>
      </c>
      <c r="BG2" s="91"/>
      <c r="BH2" s="92"/>
      <c r="BI2" s="116"/>
      <c r="BJ2" s="111"/>
      <c r="BK2" s="90">
        <v>7</v>
      </c>
      <c r="BL2" s="91"/>
      <c r="BM2" s="92"/>
      <c r="BN2" s="112"/>
      <c r="BO2" s="240" t="s">
        <v>340</v>
      </c>
      <c r="BP2" s="96" t="s">
        <v>223</v>
      </c>
      <c r="BQ2" s="79" t="s">
        <v>341</v>
      </c>
      <c r="BR2" s="239" t="s">
        <v>342</v>
      </c>
      <c r="BS2" s="95"/>
      <c r="BT2" s="80"/>
      <c r="BU2" s="80"/>
      <c r="BV2" s="81"/>
      <c r="BW2" s="84"/>
      <c r="BX2" s="196"/>
      <c r="BY2" s="80"/>
      <c r="BZ2" s="80"/>
      <c r="CA2" s="80"/>
      <c r="CB2" s="99"/>
      <c r="CC2" s="99"/>
      <c r="CD2" s="99"/>
      <c r="CE2" s="84" t="s">
        <v>330</v>
      </c>
      <c r="CF2" s="99" t="s">
        <v>331</v>
      </c>
      <c r="CG2" s="238" t="s">
        <v>332</v>
      </c>
      <c r="CH2" s="145" t="s">
        <v>333</v>
      </c>
      <c r="CI2" s="87" t="s">
        <v>126</v>
      </c>
      <c r="CJ2" s="87" t="s">
        <v>127</v>
      </c>
      <c r="CK2" s="87" t="s">
        <v>127</v>
      </c>
      <c r="CL2" s="87" t="s">
        <v>127</v>
      </c>
      <c r="CM2" s="87" t="s">
        <v>127</v>
      </c>
      <c r="CN2" s="87" t="s">
        <v>127</v>
      </c>
      <c r="CO2" s="87" t="s">
        <v>127</v>
      </c>
      <c r="CP2" s="87" t="s">
        <v>127</v>
      </c>
      <c r="CQ2" s="87" t="s">
        <v>127</v>
      </c>
      <c r="CR2" s="87" t="s">
        <v>127</v>
      </c>
      <c r="CS2" s="87" t="s">
        <v>127</v>
      </c>
      <c r="CT2" s="87" t="s">
        <v>126</v>
      </c>
      <c r="CU2" s="87" t="s">
        <v>126</v>
      </c>
      <c r="CV2" s="87" t="s">
        <v>126</v>
      </c>
      <c r="CW2" s="87" t="s">
        <v>126</v>
      </c>
      <c r="CX2" s="87" t="s">
        <v>126</v>
      </c>
      <c r="CY2" s="87" t="s">
        <v>127</v>
      </c>
      <c r="CZ2" s="83" t="s">
        <v>127</v>
      </c>
      <c r="DA2" s="102" t="s">
        <v>127</v>
      </c>
      <c r="DB2" s="146" t="s">
        <v>127</v>
      </c>
      <c r="DC2" s="100"/>
      <c r="DD2" s="100"/>
      <c r="DE2" s="100"/>
      <c r="DF2" s="100"/>
      <c r="DG2" s="101"/>
      <c r="DH2" s="101"/>
      <c r="DI2" s="102"/>
      <c r="DJ2" s="103"/>
      <c r="DK2" s="104" t="s">
        <v>126</v>
      </c>
      <c r="DL2" s="104" t="s">
        <v>126</v>
      </c>
      <c r="DM2" s="104" t="s">
        <v>126</v>
      </c>
      <c r="DN2" s="241" t="s">
        <v>343</v>
      </c>
      <c r="DO2" s="27"/>
      <c r="DP2" s="28"/>
      <c r="DQ2" s="28"/>
      <c r="DR2" s="28"/>
      <c r="DS2" s="28"/>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row>
    <row r="3" spans="1:156" ht="80.099999999999994" customHeight="1">
      <c r="A3" s="66">
        <v>2</v>
      </c>
      <c r="B3" s="67">
        <v>202609</v>
      </c>
      <c r="C3" s="67"/>
      <c r="D3" s="67" t="s">
        <v>117</v>
      </c>
      <c r="E3" s="67"/>
      <c r="F3" s="62" t="s">
        <v>173</v>
      </c>
      <c r="G3" s="69" t="s">
        <v>319</v>
      </c>
      <c r="H3" s="76" t="s">
        <v>120</v>
      </c>
      <c r="I3" s="77" t="s">
        <v>121</v>
      </c>
      <c r="J3" s="78" t="s">
        <v>320</v>
      </c>
      <c r="K3" s="238" t="s">
        <v>321</v>
      </c>
      <c r="L3" s="79"/>
      <c r="M3" s="238" t="s">
        <v>322</v>
      </c>
      <c r="N3" s="81" t="s">
        <v>323</v>
      </c>
      <c r="O3" s="82" t="s">
        <v>126</v>
      </c>
      <c r="P3" s="83" t="s">
        <v>126</v>
      </c>
      <c r="Q3" s="84" t="s">
        <v>324</v>
      </c>
      <c r="R3" s="85" t="s">
        <v>325</v>
      </c>
      <c r="S3" s="79">
        <v>0</v>
      </c>
      <c r="T3" s="79">
        <v>0</v>
      </c>
      <c r="U3" s="79">
        <v>15</v>
      </c>
      <c r="V3" s="79">
        <v>15</v>
      </c>
      <c r="W3" s="79">
        <v>0</v>
      </c>
      <c r="X3" s="79">
        <v>0</v>
      </c>
      <c r="Y3" s="79">
        <v>70</v>
      </c>
      <c r="Z3" s="79">
        <v>0</v>
      </c>
      <c r="AA3" s="79">
        <v>0</v>
      </c>
      <c r="AB3" s="86">
        <v>100</v>
      </c>
      <c r="AC3" s="87" t="s">
        <v>130</v>
      </c>
      <c r="AD3" s="79" t="s">
        <v>131</v>
      </c>
      <c r="AE3" s="79" t="s">
        <v>126</v>
      </c>
      <c r="AF3" s="79" t="s">
        <v>126</v>
      </c>
      <c r="AG3" s="79" t="s">
        <v>126</v>
      </c>
      <c r="AH3" s="79">
        <v>1.5</v>
      </c>
      <c r="AI3" s="79">
        <v>15</v>
      </c>
      <c r="AJ3" s="88">
        <v>22.5</v>
      </c>
      <c r="AK3" s="192">
        <v>46275</v>
      </c>
      <c r="AL3" s="90">
        <v>5</v>
      </c>
      <c r="AM3" s="91">
        <v>0.66666666666666663</v>
      </c>
      <c r="AN3" s="92">
        <v>0.72916666666666663</v>
      </c>
      <c r="AO3" s="93" t="s">
        <v>326</v>
      </c>
      <c r="AP3" s="94"/>
      <c r="AQ3" s="90">
        <v>7</v>
      </c>
      <c r="AR3" s="91"/>
      <c r="AS3" s="92"/>
      <c r="AT3" s="92"/>
      <c r="AU3" s="89"/>
      <c r="AV3" s="90">
        <v>7</v>
      </c>
      <c r="AW3" s="91"/>
      <c r="AX3" s="92"/>
      <c r="AY3" s="93"/>
      <c r="AZ3" s="94"/>
      <c r="BA3" s="90">
        <v>7</v>
      </c>
      <c r="BB3" s="91"/>
      <c r="BC3" s="92"/>
      <c r="BD3" s="92"/>
      <c r="BE3" s="89"/>
      <c r="BF3" s="90">
        <v>7</v>
      </c>
      <c r="BG3" s="91"/>
      <c r="BH3" s="92"/>
      <c r="BI3" s="93"/>
      <c r="BJ3" s="94"/>
      <c r="BK3" s="90">
        <v>7</v>
      </c>
      <c r="BL3" s="91"/>
      <c r="BM3" s="92"/>
      <c r="BN3" s="92"/>
      <c r="BO3" s="95" t="s">
        <v>134</v>
      </c>
      <c r="BP3" s="96" t="s">
        <v>327</v>
      </c>
      <c r="BQ3" s="79" t="s">
        <v>328</v>
      </c>
      <c r="BR3" s="81" t="s">
        <v>329</v>
      </c>
      <c r="BS3" s="87"/>
      <c r="BT3" s="80"/>
      <c r="BU3" s="80"/>
      <c r="BV3" s="97"/>
      <c r="BW3" s="84"/>
      <c r="BX3" s="98"/>
      <c r="BY3" s="80"/>
      <c r="BZ3" s="80"/>
      <c r="CA3" s="80"/>
      <c r="CB3" s="99"/>
      <c r="CC3" s="99"/>
      <c r="CD3" s="98"/>
      <c r="CE3" s="84" t="s">
        <v>330</v>
      </c>
      <c r="CF3" s="144" t="s">
        <v>331</v>
      </c>
      <c r="CG3" s="80" t="s">
        <v>332</v>
      </c>
      <c r="CH3" s="145" t="s">
        <v>333</v>
      </c>
      <c r="CI3" s="87" t="s">
        <v>126</v>
      </c>
      <c r="CJ3" s="87" t="s">
        <v>127</v>
      </c>
      <c r="CK3" s="87" t="s">
        <v>127</v>
      </c>
      <c r="CL3" s="87" t="s">
        <v>127</v>
      </c>
      <c r="CM3" s="87" t="s">
        <v>127</v>
      </c>
      <c r="CN3" s="87" t="s">
        <v>127</v>
      </c>
      <c r="CO3" s="87" t="s">
        <v>126</v>
      </c>
      <c r="CP3" s="87" t="s">
        <v>127</v>
      </c>
      <c r="CQ3" s="87" t="s">
        <v>127</v>
      </c>
      <c r="CR3" s="87" t="s">
        <v>127</v>
      </c>
      <c r="CS3" s="87" t="s">
        <v>127</v>
      </c>
      <c r="CT3" s="87" t="s">
        <v>126</v>
      </c>
      <c r="CU3" s="87" t="s">
        <v>126</v>
      </c>
      <c r="CV3" s="87" t="s">
        <v>127</v>
      </c>
      <c r="CW3" s="87" t="s">
        <v>127</v>
      </c>
      <c r="CX3" s="87" t="s">
        <v>126</v>
      </c>
      <c r="CY3" s="87" t="s">
        <v>127</v>
      </c>
      <c r="CZ3" s="83" t="s">
        <v>127</v>
      </c>
      <c r="DA3" s="102" t="s">
        <v>127</v>
      </c>
      <c r="DB3" s="103" t="s">
        <v>127</v>
      </c>
      <c r="DC3" s="100"/>
      <c r="DD3" s="100"/>
      <c r="DE3" s="100"/>
      <c r="DF3" s="100"/>
      <c r="DG3" s="101"/>
      <c r="DH3" s="101"/>
      <c r="DI3" s="102"/>
      <c r="DJ3" s="103"/>
      <c r="DK3" s="104" t="s">
        <v>126</v>
      </c>
      <c r="DL3" s="104" t="s">
        <v>126</v>
      </c>
      <c r="DM3" s="104" t="s">
        <v>126</v>
      </c>
      <c r="DN3" s="241" t="s">
        <v>334</v>
      </c>
      <c r="DO3" s="27"/>
      <c r="DP3" s="28"/>
      <c r="DQ3" s="28"/>
      <c r="DR3" s="28"/>
      <c r="DS3" s="28"/>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row>
    <row r="4" spans="1:156" ht="71.25" customHeight="1">
      <c r="A4" s="38">
        <v>3</v>
      </c>
      <c r="B4" s="67">
        <v>202609</v>
      </c>
      <c r="C4" s="67"/>
      <c r="D4" s="67" t="s">
        <v>117</v>
      </c>
      <c r="E4" s="67"/>
      <c r="F4" s="62" t="s">
        <v>173</v>
      </c>
      <c r="G4" s="69" t="s">
        <v>319</v>
      </c>
      <c r="H4" s="76" t="s">
        <v>120</v>
      </c>
      <c r="I4" s="77" t="s">
        <v>121</v>
      </c>
      <c r="J4" s="78"/>
      <c r="K4" s="238" t="s">
        <v>344</v>
      </c>
      <c r="L4" s="79"/>
      <c r="M4" s="238" t="s">
        <v>345</v>
      </c>
      <c r="N4" s="239" t="s">
        <v>346</v>
      </c>
      <c r="O4" s="115" t="s">
        <v>126</v>
      </c>
      <c r="P4" s="108" t="s">
        <v>126</v>
      </c>
      <c r="Q4" s="84" t="s">
        <v>324</v>
      </c>
      <c r="R4" s="85" t="s">
        <v>325</v>
      </c>
      <c r="S4" s="79">
        <v>0</v>
      </c>
      <c r="T4" s="79">
        <v>0</v>
      </c>
      <c r="U4" s="79">
        <v>0</v>
      </c>
      <c r="V4" s="79">
        <v>0</v>
      </c>
      <c r="W4" s="79">
        <v>70</v>
      </c>
      <c r="X4" s="79">
        <v>30</v>
      </c>
      <c r="Y4" s="79">
        <v>0</v>
      </c>
      <c r="Z4" s="79">
        <v>0</v>
      </c>
      <c r="AA4" s="79">
        <v>0</v>
      </c>
      <c r="AB4" s="86">
        <v>100</v>
      </c>
      <c r="AC4" s="109" t="s">
        <v>157</v>
      </c>
      <c r="AD4" s="79" t="s">
        <v>221</v>
      </c>
      <c r="AE4" s="79" t="s">
        <v>126</v>
      </c>
      <c r="AF4" s="79" t="s">
        <v>127</v>
      </c>
      <c r="AG4" s="79" t="s">
        <v>127</v>
      </c>
      <c r="AH4" s="79">
        <v>1</v>
      </c>
      <c r="AI4" s="79">
        <v>300</v>
      </c>
      <c r="AJ4" s="88">
        <v>300</v>
      </c>
      <c r="AK4" s="192">
        <v>46279</v>
      </c>
      <c r="AL4" s="90">
        <v>2</v>
      </c>
      <c r="AM4" s="91">
        <v>0.66666666666666663</v>
      </c>
      <c r="AN4" s="92">
        <v>0.70833333333333337</v>
      </c>
      <c r="AO4" s="93" t="s">
        <v>222</v>
      </c>
      <c r="AP4" s="94"/>
      <c r="AQ4" s="90">
        <v>7</v>
      </c>
      <c r="AR4" s="91"/>
      <c r="AS4" s="92"/>
      <c r="AT4" s="116"/>
      <c r="AU4" s="89"/>
      <c r="AV4" s="90">
        <v>7</v>
      </c>
      <c r="AW4" s="91"/>
      <c r="AX4" s="92"/>
      <c r="AY4" s="116"/>
      <c r="AZ4" s="111"/>
      <c r="BA4" s="90">
        <v>7</v>
      </c>
      <c r="BB4" s="91"/>
      <c r="BC4" s="92"/>
      <c r="BD4" s="116"/>
      <c r="BE4" s="89"/>
      <c r="BF4" s="90">
        <v>7</v>
      </c>
      <c r="BG4" s="91"/>
      <c r="BH4" s="92"/>
      <c r="BI4" s="116"/>
      <c r="BJ4" s="111"/>
      <c r="BK4" s="90">
        <v>7</v>
      </c>
      <c r="BL4" s="91"/>
      <c r="BM4" s="92"/>
      <c r="BN4" s="112"/>
      <c r="BO4" s="95" t="s">
        <v>160</v>
      </c>
      <c r="BP4" s="96" t="s">
        <v>347</v>
      </c>
      <c r="BQ4" s="79" t="s">
        <v>348</v>
      </c>
      <c r="BR4" s="81" t="s">
        <v>349</v>
      </c>
      <c r="BS4" s="95"/>
      <c r="BT4" s="80"/>
      <c r="BU4" s="80"/>
      <c r="BV4" s="81"/>
      <c r="BW4" s="84"/>
      <c r="BX4" s="196"/>
      <c r="BY4" s="80"/>
      <c r="BZ4" s="80"/>
      <c r="CA4" s="80"/>
      <c r="CB4" s="117" t="s">
        <v>350</v>
      </c>
      <c r="CC4" s="99" t="s">
        <v>351</v>
      </c>
      <c r="CD4" s="99">
        <v>65409718</v>
      </c>
      <c r="CE4" s="84" t="s">
        <v>352</v>
      </c>
      <c r="CF4" s="117" t="s">
        <v>353</v>
      </c>
      <c r="CG4" s="80" t="s">
        <v>332</v>
      </c>
      <c r="CH4" s="81" t="s">
        <v>333</v>
      </c>
      <c r="CI4" s="87" t="s">
        <v>126</v>
      </c>
      <c r="CJ4" s="87" t="s">
        <v>127</v>
      </c>
      <c r="CK4" s="87" t="s">
        <v>127</v>
      </c>
      <c r="CL4" s="87" t="s">
        <v>127</v>
      </c>
      <c r="CM4" s="87" t="s">
        <v>126</v>
      </c>
      <c r="CN4" s="87" t="s">
        <v>127</v>
      </c>
      <c r="CO4" s="87" t="s">
        <v>127</v>
      </c>
      <c r="CP4" s="87" t="s">
        <v>127</v>
      </c>
      <c r="CQ4" s="87" t="s">
        <v>126</v>
      </c>
      <c r="CR4" s="87" t="s">
        <v>127</v>
      </c>
      <c r="CS4" s="87" t="s">
        <v>127</v>
      </c>
      <c r="CT4" s="87" t="s">
        <v>127</v>
      </c>
      <c r="CU4" s="87" t="s">
        <v>127</v>
      </c>
      <c r="CV4" s="87" t="s">
        <v>127</v>
      </c>
      <c r="CW4" s="87" t="s">
        <v>127</v>
      </c>
      <c r="CX4" s="87" t="s">
        <v>127</v>
      </c>
      <c r="CY4" s="87" t="s">
        <v>127</v>
      </c>
      <c r="CZ4" s="83" t="s">
        <v>127</v>
      </c>
      <c r="DA4" s="102" t="s">
        <v>127</v>
      </c>
      <c r="DB4" s="146" t="s">
        <v>127</v>
      </c>
      <c r="DC4" s="100"/>
      <c r="DD4" s="100"/>
      <c r="DE4" s="100"/>
      <c r="DF4" s="100"/>
      <c r="DG4" s="101"/>
      <c r="DH4" s="101"/>
      <c r="DI4" s="102"/>
      <c r="DJ4" s="103"/>
      <c r="DK4" s="104" t="s">
        <v>126</v>
      </c>
      <c r="DL4" s="104" t="s">
        <v>126</v>
      </c>
      <c r="DM4" s="104" t="s">
        <v>126</v>
      </c>
      <c r="DN4" s="242" t="s">
        <v>354</v>
      </c>
      <c r="DO4" s="28"/>
      <c r="DP4" s="28"/>
      <c r="DQ4" s="28"/>
      <c r="DR4" s="28"/>
      <c r="DS4" s="28"/>
      <c r="DT4" s="57"/>
      <c r="DU4" s="57"/>
      <c r="DV4" s="57"/>
      <c r="DW4" s="57"/>
      <c r="DX4" s="57"/>
      <c r="DY4" s="57"/>
      <c r="DZ4" s="57"/>
      <c r="EA4" s="57"/>
      <c r="EB4" s="57"/>
      <c r="EC4" s="57"/>
      <c r="ED4" s="57"/>
      <c r="EE4" s="57"/>
      <c r="EF4" s="57"/>
      <c r="EG4" s="57"/>
      <c r="EH4" s="57"/>
      <c r="EI4" s="57"/>
      <c r="EJ4" s="57"/>
      <c r="EK4" s="57"/>
      <c r="EL4" s="57"/>
      <c r="EM4" s="57"/>
      <c r="EN4" s="28"/>
      <c r="EO4" s="28"/>
      <c r="EP4" s="28"/>
      <c r="EQ4" s="28"/>
      <c r="ER4" s="28"/>
      <c r="ES4" s="28"/>
      <c r="ET4" s="28"/>
      <c r="EU4" s="28"/>
      <c r="EV4" s="28"/>
      <c r="EW4" s="28"/>
      <c r="EX4" s="28"/>
      <c r="EY4" s="28"/>
      <c r="EZ4" s="28"/>
    </row>
    <row r="5" spans="1:156" ht="51.75" customHeight="1">
      <c r="A5" s="37">
        <v>4</v>
      </c>
      <c r="B5" s="67">
        <v>202609</v>
      </c>
      <c r="C5" s="67"/>
      <c r="D5" s="67" t="s">
        <v>117</v>
      </c>
      <c r="E5" s="67"/>
      <c r="F5" s="208" t="s">
        <v>355</v>
      </c>
      <c r="G5" s="202" t="s">
        <v>356</v>
      </c>
      <c r="H5" s="76" t="s">
        <v>120</v>
      </c>
      <c r="I5" s="77" t="s">
        <v>121</v>
      </c>
      <c r="J5" s="212" t="s">
        <v>357</v>
      </c>
      <c r="K5" s="79" t="s">
        <v>358</v>
      </c>
      <c r="L5" s="79"/>
      <c r="M5" s="80" t="s">
        <v>359</v>
      </c>
      <c r="N5" s="81" t="s">
        <v>360</v>
      </c>
      <c r="O5" s="82" t="s">
        <v>126</v>
      </c>
      <c r="P5" s="83" t="s">
        <v>126</v>
      </c>
      <c r="Q5" s="84" t="s">
        <v>324</v>
      </c>
      <c r="R5" s="85" t="e">
        <f>VLOOKUP([2]!Sheet_1_Table_1_13[[#This Row],[Learning Domain]],[2]List!$A$7:$B$12,2,0)</f>
        <v>#REF!</v>
      </c>
      <c r="S5" s="79">
        <v>0</v>
      </c>
      <c r="T5" s="79">
        <v>0</v>
      </c>
      <c r="U5" s="79">
        <v>0</v>
      </c>
      <c r="V5" s="79">
        <v>0</v>
      </c>
      <c r="W5" s="79">
        <v>0</v>
      </c>
      <c r="X5" s="79">
        <v>70</v>
      </c>
      <c r="Y5" s="79">
        <v>30</v>
      </c>
      <c r="Z5" s="79">
        <v>0</v>
      </c>
      <c r="AA5" s="79">
        <v>0</v>
      </c>
      <c r="AB5" s="86" t="e">
        <f>SUM([2]!Sheet_1_Table_1_13[[#This Row],[Leadership LS]:[Career Development  CR]])</f>
        <v>#REF!</v>
      </c>
      <c r="AC5" s="87" t="s">
        <v>157</v>
      </c>
      <c r="AD5" s="79" t="s">
        <v>131</v>
      </c>
      <c r="AE5" s="79" t="s">
        <v>127</v>
      </c>
      <c r="AF5" s="79" t="s">
        <v>126</v>
      </c>
      <c r="AG5" s="79" t="s">
        <v>126</v>
      </c>
      <c r="AH5" s="79">
        <v>1</v>
      </c>
      <c r="AI5" s="79">
        <v>40</v>
      </c>
      <c r="AJ5" s="88">
        <v>40</v>
      </c>
      <c r="AK5" s="192" t="s">
        <v>361</v>
      </c>
      <c r="AL5" s="90" t="s">
        <v>362</v>
      </c>
      <c r="AM5" s="91">
        <v>0.72916666666666663</v>
      </c>
      <c r="AN5" s="92">
        <v>0.77083333333333337</v>
      </c>
      <c r="AO5" s="93" t="s">
        <v>363</v>
      </c>
      <c r="AP5" s="94"/>
      <c r="AQ5" s="90" t="e">
        <f>WEEKDAY([3]!Sheet_1_Table_1_13[[#This Row],[Lesson 2
Date 
(DD-MMM-YYYY)]])</f>
        <v>#REF!</v>
      </c>
      <c r="AR5" s="91"/>
      <c r="AS5" s="92"/>
      <c r="AT5" s="92"/>
      <c r="AU5" s="89"/>
      <c r="AV5" s="90" t="e">
        <f>WEEKDAY([3]!Sheet_1_Table_1_13[[#This Row],[Lesson 3
Date 
(DD-MMM-YYYY)]])</f>
        <v>#REF!</v>
      </c>
      <c r="AW5" s="91"/>
      <c r="AX5" s="92"/>
      <c r="AY5" s="93"/>
      <c r="AZ5" s="94"/>
      <c r="BA5" s="90" t="e">
        <f>WEEKDAY([3]!Sheet_1_Table_1_13[[#This Row],[Lesson 4
Date 
(DD-MMM-YYYY)]])</f>
        <v>#REF!</v>
      </c>
      <c r="BB5" s="91"/>
      <c r="BC5" s="92"/>
      <c r="BD5" s="92"/>
      <c r="BE5" s="89"/>
      <c r="BF5" s="90" t="e">
        <f>WEEKDAY([3]!Sheet_1_Table_1_13[[#This Row],[Lesson 5
Date 
(DD-MMM-YYYY)]])</f>
        <v>#REF!</v>
      </c>
      <c r="BG5" s="91"/>
      <c r="BH5" s="92"/>
      <c r="BI5" s="93"/>
      <c r="BJ5" s="94"/>
      <c r="BK5" s="90" t="e">
        <f>WEEKDAY([3]!Sheet_1_Table_1_13[[#This Row],[Lesson 6
Date 
(DD-MMM-YYYY)]])</f>
        <v>#REF!</v>
      </c>
      <c r="BL5" s="91"/>
      <c r="BM5" s="92"/>
      <c r="BN5" s="92"/>
      <c r="BO5" s="95" t="s">
        <v>134</v>
      </c>
      <c r="BP5" s="96" t="s">
        <v>364</v>
      </c>
      <c r="BQ5" s="79" t="s">
        <v>365</v>
      </c>
      <c r="BR5" s="81" t="s">
        <v>366</v>
      </c>
      <c r="BS5" s="87"/>
      <c r="BT5" s="80"/>
      <c r="BU5" s="80"/>
      <c r="BV5" s="97"/>
      <c r="BW5" s="84"/>
      <c r="BX5" s="98"/>
      <c r="BY5" s="80" t="s">
        <v>184</v>
      </c>
      <c r="BZ5" s="80"/>
      <c r="CA5" s="80"/>
      <c r="CB5" s="99"/>
      <c r="CC5" s="99"/>
      <c r="CD5" s="98"/>
      <c r="CE5" s="84" t="s">
        <v>367</v>
      </c>
      <c r="CF5" s="144" t="s">
        <v>368</v>
      </c>
      <c r="CG5" s="80" t="s">
        <v>369</v>
      </c>
      <c r="CH5" s="145" t="s">
        <v>370</v>
      </c>
      <c r="CI5" s="87" t="s">
        <v>126</v>
      </c>
      <c r="CJ5" s="87" t="s">
        <v>127</v>
      </c>
      <c r="CK5" s="87" t="s">
        <v>127</v>
      </c>
      <c r="CL5" s="87" t="s">
        <v>127</v>
      </c>
      <c r="CM5" s="87" t="s">
        <v>127</v>
      </c>
      <c r="CN5" s="87" t="s">
        <v>127</v>
      </c>
      <c r="CO5" s="87" t="s">
        <v>127</v>
      </c>
      <c r="CP5" s="87" t="s">
        <v>127</v>
      </c>
      <c r="CQ5" s="87" t="s">
        <v>127</v>
      </c>
      <c r="CR5" s="87" t="s">
        <v>127</v>
      </c>
      <c r="CS5" s="87" t="s">
        <v>127</v>
      </c>
      <c r="CT5" s="87" t="s">
        <v>126</v>
      </c>
      <c r="CU5" s="87" t="s">
        <v>127</v>
      </c>
      <c r="CV5" s="87" t="s">
        <v>127</v>
      </c>
      <c r="CW5" s="87" t="s">
        <v>127</v>
      </c>
      <c r="CX5" s="87" t="s">
        <v>127</v>
      </c>
      <c r="CY5" s="87" t="s">
        <v>127</v>
      </c>
      <c r="CZ5" s="213" t="s">
        <v>127</v>
      </c>
      <c r="DA5" s="213" t="s">
        <v>127</v>
      </c>
      <c r="DB5" s="28"/>
      <c r="DC5" s="28"/>
      <c r="DD5" s="28"/>
      <c r="DE5" s="28"/>
      <c r="DF5" s="29"/>
      <c r="DG5" s="28"/>
      <c r="DH5" s="57"/>
      <c r="DI5" s="102"/>
      <c r="DJ5" s="103"/>
      <c r="DK5" s="57"/>
      <c r="DL5" s="28"/>
      <c r="DM5" s="28"/>
      <c r="DN5" s="241" t="s">
        <v>371</v>
      </c>
      <c r="DO5" s="28"/>
      <c r="DP5" s="28"/>
      <c r="DQ5" s="28"/>
      <c r="DR5" s="28"/>
      <c r="DS5" s="28"/>
      <c r="DT5" s="57"/>
      <c r="DU5" s="57"/>
      <c r="DV5" s="57"/>
      <c r="DW5" s="57"/>
      <c r="DX5" s="57"/>
      <c r="DY5" s="57"/>
      <c r="DZ5" s="57"/>
      <c r="EA5" s="57"/>
      <c r="EB5" s="57"/>
      <c r="EC5" s="57"/>
      <c r="ED5" s="57"/>
      <c r="EE5" s="57"/>
      <c r="EF5" s="57"/>
      <c r="EG5" s="57"/>
      <c r="EH5" s="57"/>
      <c r="EI5" s="57"/>
      <c r="EJ5" s="57"/>
      <c r="EK5" s="57"/>
      <c r="EL5" s="57"/>
      <c r="EM5" s="57"/>
      <c r="EN5" s="28"/>
      <c r="EO5" s="28"/>
      <c r="EP5" s="28"/>
      <c r="EQ5" s="28"/>
      <c r="ER5" s="28"/>
      <c r="ES5" s="28"/>
      <c r="ET5" s="28"/>
      <c r="EU5" s="28"/>
      <c r="EV5" s="28"/>
      <c r="EW5" s="28"/>
      <c r="EX5" s="28"/>
      <c r="EY5" s="28"/>
      <c r="EZ5" s="28"/>
    </row>
    <row r="6" spans="1:156" ht="13.5" customHeight="1">
      <c r="A6" s="37"/>
      <c r="B6" s="28"/>
      <c r="C6" s="28"/>
      <c r="D6" s="28"/>
      <c r="E6" s="28"/>
      <c r="F6" s="28"/>
      <c r="G6" s="28"/>
      <c r="H6" s="57"/>
      <c r="I6" s="28"/>
      <c r="J6" s="28"/>
      <c r="K6" s="28"/>
      <c r="L6" s="28"/>
      <c r="M6" s="29"/>
      <c r="N6" s="57"/>
      <c r="O6" s="28"/>
      <c r="P6" s="28"/>
      <c r="Q6" s="57"/>
      <c r="R6" s="28"/>
      <c r="S6" s="28"/>
      <c r="T6" s="28"/>
      <c r="U6" s="28"/>
      <c r="V6" s="28"/>
      <c r="W6" s="28"/>
      <c r="X6" s="28"/>
      <c r="Y6" s="28"/>
      <c r="Z6" s="28"/>
      <c r="AA6" s="28"/>
      <c r="AB6" s="28"/>
      <c r="AC6" s="28"/>
      <c r="AD6" s="57"/>
      <c r="AE6" s="28"/>
      <c r="AF6" s="28"/>
      <c r="AG6" s="28"/>
      <c r="AH6" s="28"/>
      <c r="AI6" s="28"/>
      <c r="AJ6" s="57"/>
      <c r="AK6" s="57"/>
      <c r="AL6" s="28"/>
      <c r="AM6" s="57"/>
      <c r="AN6" s="28"/>
      <c r="AO6" s="28"/>
      <c r="AP6" s="28"/>
      <c r="AQ6" s="28"/>
      <c r="AR6" s="28"/>
      <c r="AS6" s="28"/>
      <c r="AT6" s="29"/>
      <c r="AU6" s="28"/>
      <c r="AV6" s="28"/>
      <c r="AW6" s="28"/>
      <c r="AX6" s="28"/>
      <c r="AY6" s="29"/>
      <c r="AZ6" s="28"/>
      <c r="BA6" s="28"/>
      <c r="BB6" s="28"/>
      <c r="BC6" s="28"/>
      <c r="BD6" s="29"/>
      <c r="BE6" s="28"/>
      <c r="BF6" s="28"/>
      <c r="BG6" s="28"/>
      <c r="BH6" s="28"/>
      <c r="BI6" s="29"/>
      <c r="BJ6" s="28"/>
      <c r="BK6" s="28"/>
      <c r="BL6" s="28"/>
      <c r="BM6" s="28"/>
      <c r="BN6" s="29"/>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42"/>
      <c r="CP6" s="28"/>
      <c r="CQ6" s="28"/>
      <c r="CR6" s="28"/>
      <c r="CS6" s="28"/>
      <c r="CT6" s="28"/>
      <c r="CU6" s="28"/>
      <c r="CV6" s="28"/>
      <c r="CW6" s="28"/>
      <c r="CX6" s="28"/>
      <c r="CY6" s="28"/>
      <c r="CZ6" s="28"/>
      <c r="DA6" s="28"/>
      <c r="DB6" s="28"/>
      <c r="DC6" s="28"/>
      <c r="DD6" s="28"/>
      <c r="DE6" s="28"/>
      <c r="DF6" s="29"/>
      <c r="DG6" s="28"/>
      <c r="DH6" s="57"/>
      <c r="DI6" s="57"/>
      <c r="DJ6" s="57"/>
      <c r="DK6" s="57"/>
      <c r="DL6" s="28"/>
      <c r="DM6" s="28"/>
      <c r="DN6" s="28"/>
      <c r="DO6" s="28"/>
      <c r="DP6" s="28"/>
      <c r="DQ6" s="28"/>
      <c r="DR6" s="28"/>
      <c r="DS6" s="28"/>
      <c r="DT6" s="57"/>
      <c r="DU6" s="57"/>
      <c r="DV6" s="57"/>
      <c r="DW6" s="57"/>
      <c r="DX6" s="57"/>
      <c r="DY6" s="57"/>
      <c r="DZ6" s="57"/>
      <c r="EA6" s="57"/>
      <c r="EB6" s="57"/>
      <c r="EC6" s="57"/>
      <c r="ED6" s="57"/>
      <c r="EE6" s="57"/>
      <c r="EF6" s="57"/>
      <c r="EG6" s="57"/>
      <c r="EH6" s="57"/>
      <c r="EI6" s="57"/>
      <c r="EJ6" s="57"/>
      <c r="EK6" s="57"/>
      <c r="EL6" s="57"/>
      <c r="EM6" s="57"/>
      <c r="EN6" s="28"/>
      <c r="EO6" s="28"/>
      <c r="EP6" s="28"/>
      <c r="EQ6" s="28"/>
      <c r="ER6" s="28"/>
      <c r="ES6" s="28"/>
      <c r="ET6" s="28"/>
      <c r="EU6" s="28"/>
      <c r="EV6" s="28"/>
      <c r="EW6" s="28"/>
      <c r="EX6" s="28"/>
      <c r="EY6" s="28"/>
      <c r="EZ6" s="28"/>
    </row>
    <row r="7" spans="1:156" ht="13.5" customHeight="1">
      <c r="A7" s="37"/>
      <c r="B7" s="28"/>
      <c r="C7" s="28"/>
      <c r="D7" s="28"/>
      <c r="E7" s="28"/>
      <c r="F7" s="28"/>
      <c r="G7" s="28"/>
      <c r="H7" s="57"/>
      <c r="I7" s="28"/>
      <c r="J7" s="28"/>
      <c r="K7" s="28"/>
      <c r="L7" s="28"/>
      <c r="M7" s="29"/>
      <c r="N7" s="57"/>
      <c r="O7" s="28"/>
      <c r="P7" s="28"/>
      <c r="Q7" s="57"/>
      <c r="R7" s="28"/>
      <c r="S7" s="28"/>
      <c r="T7" s="28"/>
      <c r="U7" s="28"/>
      <c r="V7" s="28"/>
      <c r="W7" s="28"/>
      <c r="X7" s="28"/>
      <c r="Y7" s="28"/>
      <c r="Z7" s="28"/>
      <c r="AA7" s="28"/>
      <c r="AB7" s="28"/>
      <c r="AC7" s="28"/>
      <c r="AD7" s="57"/>
      <c r="AE7" s="28"/>
      <c r="AF7" s="28"/>
      <c r="AG7" s="28"/>
      <c r="AH7" s="28"/>
      <c r="AI7" s="28"/>
      <c r="AJ7" s="57"/>
      <c r="AK7" s="57"/>
      <c r="AL7" s="28"/>
      <c r="AM7" s="57"/>
      <c r="AN7" s="28"/>
      <c r="AO7" s="28"/>
      <c r="AP7" s="28"/>
      <c r="AQ7" s="28"/>
      <c r="AR7" s="28"/>
      <c r="AS7" s="28"/>
      <c r="AT7" s="29"/>
      <c r="AU7" s="28"/>
      <c r="AV7" s="28"/>
      <c r="AW7" s="28"/>
      <c r="AX7" s="28"/>
      <c r="AY7" s="29"/>
      <c r="AZ7" s="28"/>
      <c r="BA7" s="28"/>
      <c r="BB7" s="28"/>
      <c r="BC7" s="28"/>
      <c r="BD7" s="29"/>
      <c r="BE7" s="28"/>
      <c r="BF7" s="28"/>
      <c r="BG7" s="28"/>
      <c r="BH7" s="28"/>
      <c r="BI7" s="29"/>
      <c r="BJ7" s="28"/>
      <c r="BK7" s="28"/>
      <c r="BL7" s="28"/>
      <c r="BM7" s="28"/>
      <c r="BN7" s="29"/>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42"/>
      <c r="CP7" s="28"/>
      <c r="CQ7" s="28"/>
      <c r="CR7" s="28"/>
      <c r="CS7" s="28"/>
      <c r="CT7" s="28"/>
      <c r="CU7" s="28"/>
      <c r="CV7" s="28"/>
      <c r="CW7" s="28"/>
      <c r="CX7" s="28"/>
      <c r="CY7" s="28"/>
      <c r="CZ7" s="28"/>
      <c r="DA7" s="28"/>
      <c r="DB7" s="28"/>
      <c r="DC7" s="28"/>
      <c r="DD7" s="28"/>
      <c r="DE7" s="28"/>
      <c r="DF7" s="29"/>
      <c r="DG7" s="28"/>
      <c r="DH7" s="57"/>
      <c r="DI7" s="57"/>
      <c r="DJ7" s="57"/>
      <c r="DK7" s="57"/>
      <c r="DL7" s="28"/>
      <c r="DM7" s="28"/>
      <c r="DN7" s="28"/>
      <c r="DO7" s="28"/>
      <c r="DP7" s="28"/>
      <c r="DQ7" s="28"/>
      <c r="DR7" s="28"/>
      <c r="DS7" s="28"/>
      <c r="DT7" s="57"/>
      <c r="DU7" s="57"/>
      <c r="DV7" s="57"/>
      <c r="DW7" s="57"/>
      <c r="DX7" s="57"/>
      <c r="DY7" s="57"/>
      <c r="DZ7" s="57"/>
      <c r="EA7" s="57"/>
      <c r="EB7" s="57"/>
      <c r="EC7" s="57"/>
      <c r="ED7" s="57"/>
      <c r="EE7" s="57"/>
      <c r="EF7" s="57"/>
      <c r="EG7" s="57"/>
      <c r="EH7" s="57"/>
      <c r="EI7" s="57"/>
      <c r="EJ7" s="57"/>
      <c r="EK7" s="57"/>
      <c r="EL7" s="57"/>
      <c r="EM7" s="57"/>
      <c r="EN7" s="28"/>
      <c r="EO7" s="28"/>
      <c r="EP7" s="28"/>
      <c r="EQ7" s="28"/>
      <c r="ER7" s="28"/>
      <c r="ES7" s="28"/>
      <c r="ET7" s="28"/>
      <c r="EU7" s="28"/>
      <c r="EV7" s="28"/>
      <c r="EW7" s="28"/>
      <c r="EX7" s="28"/>
      <c r="EY7" s="28"/>
      <c r="EZ7" s="28"/>
    </row>
    <row r="8" spans="1:156" ht="13.5" customHeight="1">
      <c r="A8" s="37"/>
      <c r="B8" s="28"/>
      <c r="C8" s="28"/>
      <c r="D8" s="28"/>
      <c r="E8" s="28"/>
      <c r="F8" s="28"/>
      <c r="G8" s="28"/>
      <c r="H8" s="57"/>
      <c r="I8" s="28"/>
      <c r="J8" s="28"/>
      <c r="K8" s="28"/>
      <c r="L8" s="28"/>
      <c r="M8" s="29"/>
      <c r="N8" s="57"/>
      <c r="O8" s="28"/>
      <c r="P8" s="28"/>
      <c r="Q8" s="57"/>
      <c r="R8" s="28"/>
      <c r="S8" s="28"/>
      <c r="T8" s="28"/>
      <c r="U8" s="28"/>
      <c r="V8" s="28"/>
      <c r="W8" s="28"/>
      <c r="X8" s="28"/>
      <c r="Y8" s="28"/>
      <c r="Z8" s="28"/>
      <c r="AA8" s="28"/>
      <c r="AB8" s="28"/>
      <c r="AC8" s="28"/>
      <c r="AD8" s="57"/>
      <c r="AE8" s="28"/>
      <c r="AF8" s="28"/>
      <c r="AG8" s="28"/>
      <c r="AH8" s="28"/>
      <c r="AI8" s="28"/>
      <c r="AJ8" s="57"/>
      <c r="AK8" s="57"/>
      <c r="AL8" s="28"/>
      <c r="AM8" s="57"/>
      <c r="AN8" s="28"/>
      <c r="AO8" s="28"/>
      <c r="AP8" s="28"/>
      <c r="AQ8" s="28"/>
      <c r="AR8" s="28"/>
      <c r="AS8" s="28"/>
      <c r="AT8" s="29"/>
      <c r="AU8" s="28"/>
      <c r="AV8" s="28"/>
      <c r="AW8" s="28"/>
      <c r="AX8" s="28"/>
      <c r="AY8" s="29"/>
      <c r="AZ8" s="28"/>
      <c r="BA8" s="28"/>
      <c r="BB8" s="28"/>
      <c r="BC8" s="28"/>
      <c r="BD8" s="29"/>
      <c r="BE8" s="28"/>
      <c r="BF8" s="28"/>
      <c r="BG8" s="28"/>
      <c r="BH8" s="28"/>
      <c r="BI8" s="29"/>
      <c r="BJ8" s="28"/>
      <c r="BK8" s="28"/>
      <c r="BL8" s="28"/>
      <c r="BM8" s="28"/>
      <c r="BN8" s="29"/>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42"/>
      <c r="CP8" s="28"/>
      <c r="CQ8" s="28"/>
      <c r="CR8" s="28"/>
      <c r="CS8" s="28"/>
      <c r="CT8" s="28"/>
      <c r="CU8" s="28"/>
      <c r="CV8" s="28"/>
      <c r="CW8" s="28"/>
      <c r="CX8" s="28"/>
      <c r="CY8" s="28"/>
      <c r="CZ8" s="28"/>
      <c r="DA8" s="28"/>
      <c r="DB8" s="28"/>
      <c r="DC8" s="28"/>
      <c r="DD8" s="28"/>
      <c r="DE8" s="28"/>
      <c r="DF8" s="29"/>
      <c r="DG8" s="28"/>
      <c r="DH8" s="57"/>
      <c r="DI8" s="57"/>
      <c r="DJ8" s="57"/>
      <c r="DK8" s="57"/>
      <c r="DL8" s="28"/>
      <c r="DM8" s="28"/>
      <c r="DN8" s="28"/>
      <c r="DO8" s="28"/>
      <c r="DP8" s="28"/>
      <c r="DQ8" s="28"/>
      <c r="DR8" s="28"/>
      <c r="DS8" s="28"/>
      <c r="DT8" s="57"/>
      <c r="DU8" s="57"/>
      <c r="DV8" s="57"/>
      <c r="DW8" s="57"/>
      <c r="DX8" s="57"/>
      <c r="DY8" s="57"/>
      <c r="DZ8" s="57"/>
      <c r="EA8" s="57"/>
      <c r="EB8" s="57"/>
      <c r="EC8" s="57"/>
      <c r="ED8" s="57"/>
      <c r="EE8" s="57"/>
      <c r="EF8" s="57"/>
      <c r="EG8" s="57"/>
      <c r="EH8" s="57"/>
      <c r="EI8" s="57"/>
      <c r="EJ8" s="57"/>
      <c r="EK8" s="57"/>
      <c r="EL8" s="57"/>
      <c r="EM8" s="57"/>
      <c r="EN8" s="28"/>
      <c r="EO8" s="28"/>
      <c r="EP8" s="28"/>
      <c r="EQ8" s="28"/>
      <c r="ER8" s="28"/>
      <c r="ES8" s="28"/>
      <c r="ET8" s="28"/>
      <c r="EU8" s="28"/>
      <c r="EV8" s="28"/>
      <c r="EW8" s="28"/>
      <c r="EX8" s="28"/>
      <c r="EY8" s="28"/>
      <c r="EZ8" s="28"/>
    </row>
    <row r="9" spans="1:156" ht="13.5" customHeight="1">
      <c r="A9" s="37"/>
      <c r="B9" s="28"/>
      <c r="C9" s="28"/>
      <c r="D9" s="28"/>
      <c r="E9" s="28"/>
      <c r="F9" s="28"/>
      <c r="G9" s="28"/>
      <c r="H9" s="57"/>
      <c r="I9" s="28"/>
      <c r="J9" s="28"/>
      <c r="K9" s="28"/>
      <c r="L9" s="28"/>
      <c r="M9" s="29"/>
      <c r="N9" s="57"/>
      <c r="O9" s="28"/>
      <c r="P9" s="28"/>
      <c r="Q9" s="57"/>
      <c r="R9" s="28"/>
      <c r="S9" s="28"/>
      <c r="T9" s="28"/>
      <c r="U9" s="28"/>
      <c r="V9" s="28"/>
      <c r="W9" s="28"/>
      <c r="X9" s="28"/>
      <c r="Y9" s="28"/>
      <c r="Z9" s="28"/>
      <c r="AA9" s="28"/>
      <c r="AB9" s="28"/>
      <c r="AC9" s="28"/>
      <c r="AD9" s="57"/>
      <c r="AE9" s="28"/>
      <c r="AF9" s="28"/>
      <c r="AG9" s="28"/>
      <c r="AH9" s="28"/>
      <c r="AI9" s="28"/>
      <c r="AJ9" s="57"/>
      <c r="AK9" s="57"/>
      <c r="AL9" s="28"/>
      <c r="AM9" s="57"/>
      <c r="AN9" s="28"/>
      <c r="AO9" s="28"/>
      <c r="AP9" s="28"/>
      <c r="AQ9" s="28"/>
      <c r="AR9" s="28"/>
      <c r="AS9" s="28"/>
      <c r="AT9" s="29"/>
      <c r="AU9" s="28"/>
      <c r="AV9" s="28"/>
      <c r="AW9" s="28"/>
      <c r="AX9" s="28"/>
      <c r="AY9" s="29"/>
      <c r="AZ9" s="28"/>
      <c r="BA9" s="28"/>
      <c r="BB9" s="28"/>
      <c r="BC9" s="28"/>
      <c r="BD9" s="29"/>
      <c r="BE9" s="28"/>
      <c r="BF9" s="28"/>
      <c r="BG9" s="28"/>
      <c r="BH9" s="28"/>
      <c r="BI9" s="29"/>
      <c r="BJ9" s="28"/>
      <c r="BK9" s="28"/>
      <c r="BL9" s="28"/>
      <c r="BM9" s="28"/>
      <c r="BN9" s="29"/>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42"/>
      <c r="CP9" s="28"/>
      <c r="CQ9" s="28"/>
      <c r="CR9" s="28"/>
      <c r="CS9" s="28"/>
      <c r="CT9" s="28"/>
      <c r="CU9" s="28"/>
      <c r="CV9" s="28"/>
      <c r="CW9" s="28"/>
      <c r="CX9" s="28"/>
      <c r="CY9" s="28"/>
      <c r="CZ9" s="28"/>
      <c r="DA9" s="28"/>
      <c r="DB9" s="28"/>
      <c r="DC9" s="28"/>
      <c r="DD9" s="28"/>
      <c r="DE9" s="28"/>
      <c r="DF9" s="29"/>
      <c r="DG9" s="28"/>
      <c r="DH9" s="57"/>
      <c r="DI9" s="57"/>
      <c r="DJ9" s="57"/>
      <c r="DK9" s="57"/>
      <c r="DL9" s="28"/>
      <c r="DM9" s="28"/>
      <c r="DN9" s="28"/>
      <c r="DO9" s="28"/>
      <c r="DP9" s="28"/>
      <c r="DQ9" s="28"/>
      <c r="DR9" s="28"/>
      <c r="DS9" s="28"/>
      <c r="DT9" s="57"/>
      <c r="DU9" s="57"/>
      <c r="DV9" s="57"/>
      <c r="DW9" s="57"/>
      <c r="DX9" s="57"/>
      <c r="DY9" s="57"/>
      <c r="DZ9" s="57"/>
      <c r="EA9" s="57"/>
      <c r="EB9" s="57"/>
      <c r="EC9" s="57"/>
      <c r="ED9" s="57"/>
      <c r="EE9" s="57"/>
      <c r="EF9" s="57"/>
      <c r="EG9" s="57"/>
      <c r="EH9" s="57"/>
      <c r="EI9" s="57"/>
      <c r="EJ9" s="57"/>
      <c r="EK9" s="57"/>
      <c r="EL9" s="57"/>
      <c r="EM9" s="57"/>
      <c r="EN9" s="28"/>
      <c r="EO9" s="28"/>
      <c r="EP9" s="28"/>
      <c r="EQ9" s="28"/>
      <c r="ER9" s="28"/>
      <c r="ES9" s="28"/>
      <c r="ET9" s="28"/>
      <c r="EU9" s="28"/>
      <c r="EV9" s="28"/>
      <c r="EW9" s="28"/>
      <c r="EX9" s="28"/>
      <c r="EY9" s="28"/>
      <c r="EZ9" s="28"/>
    </row>
    <row r="10" spans="1:156" ht="13.5" customHeight="1">
      <c r="A10" s="37"/>
      <c r="B10" s="28"/>
      <c r="C10" s="28"/>
      <c r="D10" s="28"/>
      <c r="E10" s="28"/>
      <c r="F10" s="28"/>
      <c r="G10" s="28"/>
      <c r="H10" s="57"/>
      <c r="I10" s="28"/>
      <c r="J10" s="28"/>
      <c r="K10" s="28"/>
      <c r="L10" s="28"/>
      <c r="M10" s="29"/>
      <c r="N10" s="57"/>
      <c r="O10" s="28"/>
      <c r="P10" s="28"/>
      <c r="Q10" s="57"/>
      <c r="R10" s="28"/>
      <c r="S10" s="28"/>
      <c r="T10" s="28"/>
      <c r="U10" s="28"/>
      <c r="V10" s="28"/>
      <c r="W10" s="28"/>
      <c r="X10" s="28"/>
      <c r="Y10" s="28"/>
      <c r="Z10" s="28"/>
      <c r="AA10" s="28"/>
      <c r="AB10" s="28"/>
      <c r="AC10" s="28"/>
      <c r="AD10" s="57"/>
      <c r="AE10" s="28"/>
      <c r="AF10" s="28"/>
      <c r="AG10" s="28"/>
      <c r="AH10" s="28"/>
      <c r="AI10" s="28"/>
      <c r="AJ10" s="57"/>
      <c r="AK10" s="57"/>
      <c r="AL10" s="28"/>
      <c r="AM10" s="57"/>
      <c r="AN10" s="28"/>
      <c r="AO10" s="28"/>
      <c r="AP10" s="28"/>
      <c r="AQ10" s="28"/>
      <c r="AR10" s="28"/>
      <c r="AS10" s="28"/>
      <c r="AT10" s="29"/>
      <c r="AU10" s="28"/>
      <c r="AV10" s="28"/>
      <c r="AW10" s="28"/>
      <c r="AX10" s="28"/>
      <c r="AY10" s="29"/>
      <c r="AZ10" s="28"/>
      <c r="BA10" s="28"/>
      <c r="BB10" s="28"/>
      <c r="BC10" s="28"/>
      <c r="BD10" s="29"/>
      <c r="BE10" s="28"/>
      <c r="BF10" s="28"/>
      <c r="BG10" s="28"/>
      <c r="BH10" s="28"/>
      <c r="BI10" s="29"/>
      <c r="BJ10" s="28"/>
      <c r="BK10" s="28"/>
      <c r="BL10" s="28"/>
      <c r="BM10" s="28"/>
      <c r="BN10" s="29"/>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42"/>
      <c r="CP10" s="28"/>
      <c r="CQ10" s="28"/>
      <c r="CR10" s="28"/>
      <c r="CS10" s="28"/>
      <c r="CT10" s="28"/>
      <c r="CU10" s="28"/>
      <c r="CV10" s="28"/>
      <c r="CW10" s="28"/>
      <c r="CX10" s="28"/>
      <c r="CY10" s="28"/>
      <c r="CZ10" s="28"/>
      <c r="DA10" s="28"/>
      <c r="DB10" s="28"/>
      <c r="DC10" s="28"/>
      <c r="DD10" s="28"/>
      <c r="DE10" s="28"/>
      <c r="DF10" s="29"/>
      <c r="DG10" s="28"/>
      <c r="DH10" s="57"/>
      <c r="DI10" s="57"/>
      <c r="DJ10" s="57"/>
      <c r="DK10" s="57"/>
      <c r="DL10" s="28"/>
      <c r="DM10" s="28"/>
      <c r="DN10" s="28"/>
      <c r="DO10" s="28"/>
      <c r="DP10" s="28"/>
      <c r="DQ10" s="28"/>
      <c r="DR10" s="28"/>
      <c r="DS10" s="28"/>
      <c r="DT10" s="57"/>
      <c r="DU10" s="57"/>
      <c r="DV10" s="57"/>
      <c r="DW10" s="57"/>
      <c r="DX10" s="57"/>
      <c r="DY10" s="57"/>
      <c r="DZ10" s="57"/>
      <c r="EA10" s="57"/>
      <c r="EB10" s="57"/>
      <c r="EC10" s="57"/>
      <c r="ED10" s="57"/>
      <c r="EE10" s="57"/>
      <c r="EF10" s="57"/>
      <c r="EG10" s="57"/>
      <c r="EH10" s="57"/>
      <c r="EI10" s="57"/>
      <c r="EJ10" s="57"/>
      <c r="EK10" s="57"/>
      <c r="EL10" s="57"/>
      <c r="EM10" s="57"/>
      <c r="EN10" s="28"/>
      <c r="EO10" s="28"/>
      <c r="EP10" s="28"/>
      <c r="EQ10" s="28"/>
      <c r="ER10" s="28"/>
      <c r="ES10" s="28"/>
      <c r="ET10" s="28"/>
      <c r="EU10" s="28"/>
      <c r="EV10" s="28"/>
      <c r="EW10" s="28"/>
      <c r="EX10" s="28"/>
      <c r="EY10" s="28"/>
      <c r="EZ10" s="28"/>
    </row>
  </sheetData>
  <conditionalFormatting sqref="S2:AA5 K5">
    <cfRule type="cellIs" dxfId="3" priority="5" operator="greaterThan">
      <formula>0</formula>
    </cfRule>
  </conditionalFormatting>
  <conditionalFormatting sqref="AB2:AB5">
    <cfRule type="cellIs" dxfId="2" priority="3" operator="notEqual">
      <formula>100</formula>
    </cfRule>
    <cfRule type="cellIs" dxfId="1" priority="4" operator="equal">
      <formula>100</formula>
    </cfRule>
  </conditionalFormatting>
  <conditionalFormatting sqref="CI2:DB4 AE2:AG5 DI2:DJ5 CI5:DA5">
    <cfRule type="containsText" dxfId="0" priority="1" operator="containsText" text="Y">
      <formula>NOT(ISERROR(SEARCH("Y",AE2)))</formula>
    </cfRule>
  </conditionalFormatting>
  <hyperlinks>
    <hyperlink ref="CH2" r:id="rId1" xr:uid="{584AFAE0-5202-445B-B42A-6EA0C61CF48F}"/>
    <hyperlink ref="DN2" r:id="rId2" xr:uid="{2176D98A-6F2F-4739-B779-B94180CC38B0}"/>
    <hyperlink ref="CB4" r:id="rId3" xr:uid="{0CF6A9CC-3EEB-4966-A34C-4F5B2C34C2BE}"/>
    <hyperlink ref="CF4" r:id="rId4" xr:uid="{ABE63615-8E92-4373-82B0-4F8B8AFA304E}"/>
    <hyperlink ref="DN4" r:id="rId5" xr:uid="{18A80868-F13A-4736-9075-06ED9616D6AA}"/>
    <hyperlink ref="CF3" r:id="rId6" display="jiayingfu@LN.edu.hk" xr:uid="{6F89A3F3-3C1B-4373-AA1D-4C26E1CB231C}"/>
    <hyperlink ref="CH3" r:id="rId7" display="nansleung@LN.edu.hk" xr:uid="{C90BF26F-A9CF-4AB4-B3C9-66F3067F7FAB}"/>
    <hyperlink ref="DN3" r:id="rId8" display="https://osa.ln.edu.hk/registration/a5f5b17008b174123d8ad2ba86ae11f9" xr:uid="{134C23C5-C9CF-4FB9-9732-C6787C0DC152}"/>
  </hyperlinks>
  <pageMargins left="0.7" right="0.7" top="0.75" bottom="0.75" header="0.3" footer="0.3"/>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4BE621-B142-49D8-A156-BCAFE92CDF2C}">
  <ds:schemaRefs>
    <ds:schemaRef ds:uri="http://purl.org/dc/elements/1.1/"/>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infopath/2007/PartnerControls"/>
    <ds:schemaRef ds:uri="f916db7e-b6f9-474f-b9b7-487b98f35499"/>
    <ds:schemaRef ds:uri="61d63cda-4e54-425b-a3e5-a51307212039"/>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701C908-DD4E-46FA-B432-5A89A4EBE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A7C673-0BFA-48D3-A8FC-C5CAD235D0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AES</vt:lpstr>
      <vt:lpstr>CELD</vt:lpstr>
      <vt:lpstr>IED</vt:lpstr>
      <vt:lpstr>SEW</vt:lpstr>
      <vt:lpstr>PFW</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cp:lastPrinted>2026-08-21T07:38:19Z</cp:lastPrinted>
  <dcterms:created xsi:type="dcterms:W3CDTF">2026-08-20T02:24:15Z</dcterms:created>
  <dcterms:modified xsi:type="dcterms:W3CDTF">2026-08-24T01:18:52Z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2026-08-11T09:19:08Z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414052e2-6fe1-4daa-b4e8-4788102b881d</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